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0"/>
  </bookViews>
  <sheets>
    <sheet name="Администраторы  прил №1 " sheetId="1" r:id="rId1"/>
    <sheet name="Администраторы  прил №2" sheetId="2" r:id="rId2"/>
    <sheet name="НОРМАТИВЫ" sheetId="3" r:id="rId3"/>
    <sheet name="Доходы " sheetId="4" r:id="rId4"/>
    <sheet name="Сводная доходы 2022-2023" sheetId="5" r:id="rId5"/>
    <sheet name="Сводная доходы 2021" sheetId="6" r:id="rId6"/>
    <sheet name="Администр источ.фин-я дефицита" sheetId="7" r:id="rId7"/>
    <sheet name="Верх предел мун долга" sheetId="8" r:id="rId8"/>
    <sheet name="Дефицит" sheetId="9" r:id="rId9"/>
    <sheet name="Целевые статьи   " sheetId="10" r:id="rId10"/>
    <sheet name="Ведомственная структура " sheetId="11" r:id="rId11"/>
    <sheet name="Статьи расходов 2022-2023" sheetId="12" r:id="rId12"/>
    <sheet name="Статьи расходов 2021" sheetId="13" r:id="rId13"/>
    <sheet name="Лист1" sheetId="14" r:id="rId14"/>
  </sheets>
  <definedNames>
    <definedName name="_GoBack" localSheetId="3">'Доходы '!$B$79</definedName>
    <definedName name="_xlnm.Print_Titles" localSheetId="10">'Ведомственная структура '!$4:$4</definedName>
    <definedName name="_xlnm.Print_Titles" localSheetId="3">'Доходы '!$5:$7</definedName>
    <definedName name="_xlnm.Print_Titles" localSheetId="5">'Сводная доходы 2021'!$4:$5</definedName>
    <definedName name="_xlnm.Print_Titles" localSheetId="4">'Сводная доходы 2022-2023'!$4:$5</definedName>
    <definedName name="_xlnm.Print_Titles" localSheetId="12">'Статьи расходов 2021'!$A:$A</definedName>
    <definedName name="_xlnm.Print_Titles" localSheetId="11">'Статьи расходов 2022-2023'!$A:$A</definedName>
    <definedName name="_xlnm.Print_Titles" localSheetId="9">'Целевые статьи   '!$4:$4</definedName>
    <definedName name="_xlnm.Print_Area" localSheetId="10">'Ведомственная структура '!$B$1:$K$115</definedName>
    <definedName name="_xlnm.Print_Area" localSheetId="3">'Доходы '!$A$1:$E$81</definedName>
    <definedName name="_xlnm.Print_Area" localSheetId="9">'Целевые статьи   '!$B$1:$K$105</definedName>
  </definedNames>
  <calcPr fullCalcOnLoad="1"/>
</workbook>
</file>

<file path=xl/sharedStrings.xml><?xml version="1.0" encoding="utf-8"?>
<sst xmlns="http://schemas.openxmlformats.org/spreadsheetml/2006/main" count="2121" uniqueCount="541">
  <si>
    <t>Непрограммная часть бюджета сельского поселения</t>
  </si>
  <si>
    <t>Проведение выборов в представительные органы муниципального образованияв в рамках непрограммной части бюджета сельского поселения</t>
  </si>
  <si>
    <t>Резервный фонд местной администрации в рамках непрограммной части бюджета сельского поселения</t>
  </si>
  <si>
    <t>Другие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</si>
  <si>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сельского поселения</t>
  </si>
  <si>
    <t>П0 000 00000</t>
  </si>
  <si>
    <t>ИТОГО расходов</t>
  </si>
  <si>
    <t xml:space="preserve"> НЕ УСТАНОВЛЕННЫЕ БЮДЖЕТНЫМ</t>
  </si>
  <si>
    <t>1 06 06033 10 1000 110</t>
  </si>
  <si>
    <t>1 06 06030 00 1000 110</t>
  </si>
  <si>
    <t>853</t>
  </si>
  <si>
    <t>Уплата  иных платежей</t>
  </si>
  <si>
    <t>Уплата прочих налогов, сборов</t>
  </si>
  <si>
    <t>20</t>
  </si>
  <si>
    <t>Итого расходов</t>
  </si>
  <si>
    <t>от общих расходов 0,025</t>
  </si>
  <si>
    <t>Электроэнергия для уличного освещения                                         0503 П2 0 00 19070 244</t>
  </si>
  <si>
    <t>Содержание зеленных насаждений                                       0503 П3 0 00 19070 244</t>
  </si>
  <si>
    <t>Организация и содержание зданий                                     0503 П4 0 00 19070 244</t>
  </si>
  <si>
    <t>Невыясненные поступления, зачисляемые в бюджеты сельских поселений</t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</si>
  <si>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БП0 19 03 242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</si>
  <si>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  </t>
    </r>
    <r>
      <rPr>
        <sz val="9"/>
        <color indexed="8"/>
        <rFont val="Times New Roman"/>
        <family val="1"/>
      </rPr>
      <t xml:space="preserve"> 0104 БП0 19 03 852</t>
    </r>
  </si>
  <si>
    <r>
      <rPr>
        <b/>
        <sz val="10"/>
        <color indexed="8"/>
        <rFont val="Times New Roman"/>
        <family val="1"/>
      </rPr>
      <t xml:space="preserve">Выборы                                               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01 07 020 00 02 919 </t>
    </r>
  </si>
  <si>
    <r>
      <t xml:space="preserve">Прочие(ЗАГС) </t>
    </r>
    <r>
      <rPr>
        <sz val="8"/>
        <color indexed="8"/>
        <rFont val="Times New Roman"/>
        <family val="1"/>
      </rPr>
      <t>0114 001 38 00 500</t>
    </r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</si>
  <si>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</si>
  <si>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</si>
  <si>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</si>
  <si>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</si>
  <si>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</si>
  <si>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</si>
  <si>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</si>
  <si>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</si>
  <si>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1 17 01000 00 0000 180</t>
  </si>
  <si>
    <t>Невыясненные поступления</t>
  </si>
  <si>
    <t>Невыясненные поступления, зачисляемые в бюджеты сельских  поселений</t>
  </si>
  <si>
    <t>1 17 05000 00 0000 180</t>
  </si>
  <si>
    <t>Прочие неналоговые доходы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</si>
  <si>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</si>
  <si>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</si>
  <si>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</si>
  <si>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</si>
  <si>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</si>
  <si>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</si>
  <si>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2 02 02000 00 0000 151</t>
  </si>
  <si>
    <t>Прочие субсидии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</si>
  <si>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</si>
  <si>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</si>
  <si>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</si>
  <si>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</si>
  <si>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</si>
  <si>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</si>
  <si>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</si>
  <si>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</si>
  <si>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</si>
  <si>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</si>
  <si>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</si>
  <si>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пенсии,социальные доплаты к пенсиям</t>
  </si>
  <si>
    <t>Вид долгового обязательства</t>
  </si>
  <si>
    <t>Обязательства по муниципальным ценным бумагам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</si>
  <si>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</si>
  <si>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</si>
  <si>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>Расходы на выплату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 фондами</t>
  </si>
  <si>
    <t>Защита населения и территорий о чрезвычайых ситуаций природного и техногенного характера, гражданская оборона</t>
  </si>
  <si>
    <t>310</t>
  </si>
  <si>
    <t>312</t>
  </si>
  <si>
    <t>Публичные нормативные социальные выплаты гражданам</t>
  </si>
  <si>
    <t>Реализация мероприятий в рамках  программы Глубковского сельского поселения "Развитие улично-дорожной сети"</t>
  </si>
  <si>
    <t>Расходы на выплату персоналу государственных (муниципальных) органов</t>
  </si>
  <si>
    <t>Непрограммная часть  бюджета сельского поселения</t>
  </si>
  <si>
    <t>Глава муниципального образования в рамках непрограммной части бюджета сельского поселения</t>
  </si>
  <si>
    <t>120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</si>
  <si>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</si>
  <si>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</si>
  <si>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</si>
  <si>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</si>
  <si>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межбюджетные ассигнования</t>
  </si>
  <si>
    <t>Уплата налогов, сборов и иных платежей</t>
  </si>
  <si>
    <t>Центральный аппарат в рамках непрограммной части бюджета сельского поселения</t>
  </si>
  <si>
    <t>800</t>
  </si>
  <si>
    <t>850</t>
  </si>
  <si>
    <t>240</t>
  </si>
  <si>
    <t>200</t>
  </si>
  <si>
    <t>500</t>
  </si>
  <si>
    <t>Иные бюджетные ассигнования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</si>
  <si>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</si>
  <si>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непрограммной части бюджета сельского поселения</t>
  </si>
  <si>
    <t>Социальное обеспечение и иные выплаты населению</t>
  </si>
  <si>
    <t>300</t>
  </si>
  <si>
    <t>Центральный аппарат в рамках непрограммной части бюджета сельского поселения (ревизионная комиссия)</t>
  </si>
  <si>
    <t xml:space="preserve"> Межбюджетные трансферты</t>
  </si>
  <si>
    <t>1 03 02000 01 0000 110</t>
  </si>
  <si>
    <t>Жилищно-коммунальное хозяйство</t>
  </si>
  <si>
    <t>Мобилизационная и вневойсковая подготовка</t>
  </si>
  <si>
    <t>НАЛОГИ НА ТОВАРЫ ( РАБОТЫ, УСЛУГИ), РЕАЛИЗУЕМЫЕ НА ТЕРРИТОРИИ РОССИЙСКОЙ ФЕДЕРАЦИИ</t>
  </si>
  <si>
    <t>1 06 06043 10 0000 110</t>
  </si>
  <si>
    <t>1 05 03000 01 0000 110</t>
  </si>
  <si>
    <t>1 06 01000 00 0000 110</t>
  </si>
  <si>
    <t>1 06 06000 00 0000 110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</si>
  <si>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</si>
  <si>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</si>
  <si>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</si>
  <si>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</si>
  <si>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</si>
  <si>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</si>
  <si>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</si>
  <si>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2 07 05000  10 0000 180</t>
  </si>
  <si>
    <t>Перечисления из бюджетов сельских поселений ( в бюджеты поселений) для осуществления возврата ( зачета) излишне уплаченных или излишне взысканных сумм налогов, сборов и иных платежей, также сумм процентов за несвоевременное осуществление такого возврата и процентов, начисленных на излишне взысканные суммы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</si>
  <si>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</si>
  <si>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</si>
  <si>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</si>
  <si>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</si>
  <si>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</si>
  <si>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</si>
  <si>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</si>
  <si>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</si>
  <si>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по подакцизным товарам (продукции), производимым на территории Российской Федерации</t>
  </si>
  <si>
    <t>ИСТ</t>
  </si>
  <si>
    <t xml:space="preserve">Прочая закупка товаров, работ и услуг </t>
  </si>
  <si>
    <t>Итого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</si>
  <si>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</si>
  <si>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</si>
  <si>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</si>
  <si>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1 05 03010 01 0000 110</t>
  </si>
  <si>
    <t>1 06 01030 10 0000 110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</si>
  <si>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</si>
  <si>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Рз</t>
  </si>
  <si>
    <t>ПР</t>
  </si>
  <si>
    <t>ЦСР</t>
  </si>
  <si>
    <t>ВР</t>
  </si>
  <si>
    <t>01</t>
  </si>
  <si>
    <t>04</t>
  </si>
  <si>
    <t>05</t>
  </si>
  <si>
    <t>02</t>
  </si>
  <si>
    <t>Вед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</si>
  <si>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</si>
  <si>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</si>
  <si>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</si>
  <si>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</si>
  <si>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</si>
  <si>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</si>
  <si>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</si>
  <si>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</si>
  <si>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</si>
  <si>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</si>
  <si>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</si>
  <si>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</si>
  <si>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Дотации на выравнивание уровня бюджетной обеспеченности</t>
  </si>
  <si>
    <t>АДМИНИСТРАЦИЯ ПОСЕЛЕНИЯ</t>
  </si>
  <si>
    <t>Налог на имущество физических лиц</t>
  </si>
  <si>
    <t>Единый сельскохозяйственный налог</t>
  </si>
  <si>
    <t>МРИ ФНС России №5 по Орловской области</t>
  </si>
  <si>
    <t>Код дохода по КД</t>
  </si>
  <si>
    <t xml:space="preserve">Наименование 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</si>
  <si>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</si>
  <si>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</si>
  <si>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</si>
  <si>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НАЛОГИ НА СОВОКУПНЫЙ ДОХОД</t>
  </si>
  <si>
    <t>Налог на имущество физических лиц, зачисляемый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</si>
  <si>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</si>
  <si>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</si>
  <si>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</si>
  <si>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</si>
  <si>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</si>
  <si>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</si>
  <si>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</si>
  <si>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</si>
  <si>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</si>
  <si>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</si>
  <si>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</si>
  <si>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</si>
  <si>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</si>
  <si>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</si>
  <si>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</si>
  <si>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</si>
  <si>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</si>
  <si>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2 02 01000 00 0000  51</t>
  </si>
  <si>
    <t>Дотации бюджетам поселений на выравнивание уровня бюджетной обеспеченности</t>
  </si>
  <si>
    <t>Земельный налог (по обязательствам, возникшим до 1 января 2007 года)</t>
  </si>
  <si>
    <t>ВСЕГО ДОХОДОВ</t>
  </si>
  <si>
    <t>Резервные фонды</t>
  </si>
  <si>
    <t xml:space="preserve"> </t>
  </si>
  <si>
    <t>Национальная оборона</t>
  </si>
  <si>
    <t>Статьи расходов</t>
  </si>
  <si>
    <t>ИТОГО 0100</t>
  </si>
  <si>
    <t>223/721</t>
  </si>
  <si>
    <t>223/722</t>
  </si>
  <si>
    <t>223/730</t>
  </si>
  <si>
    <t>223/740</t>
  </si>
  <si>
    <t>225/000</t>
  </si>
  <si>
    <t>225/300</t>
  </si>
  <si>
    <t>225/710</t>
  </si>
  <si>
    <t>225/770</t>
  </si>
  <si>
    <t>310/100</t>
  </si>
  <si>
    <t>310/200</t>
  </si>
  <si>
    <t>340/310</t>
  </si>
  <si>
    <t>340/340</t>
  </si>
  <si>
    <t>340/350</t>
  </si>
  <si>
    <t>340/723</t>
  </si>
  <si>
    <t>Всего</t>
  </si>
  <si>
    <t>I</t>
  </si>
  <si>
    <t>II</t>
  </si>
  <si>
    <t>III</t>
  </si>
  <si>
    <t>IV</t>
  </si>
  <si>
    <t>Год</t>
  </si>
  <si>
    <t xml:space="preserve">Код источника </t>
  </si>
  <si>
    <t>Наименование показателя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</si>
  <si>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</si>
  <si>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</si>
  <si>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РФ, субъектов РФ, муниципальных образований, государственных внебюджетных фондов, указанные в валюте РФ 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</si>
  <si>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</si>
  <si>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</t>
  </si>
  <si>
    <t xml:space="preserve"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</si>
  <si>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Остатки средств бюджета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</si>
  <si>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</si>
  <si>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</si>
  <si>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</si>
  <si>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</si>
  <si>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</si>
  <si>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Бюджетные кредиты, полученные от других бюджетов бюджетной системы РФ  бюджетами поселений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</si>
  <si>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</si>
  <si>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</si>
  <si>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</si>
  <si>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</si>
  <si>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r>
      <t xml:space="preserve">Субсидии бюджетам </t>
    </r>
    <r>
      <rPr>
        <sz val="12"/>
        <color indexed="8"/>
        <rFont val="Times New Roman"/>
        <family val="1"/>
      </rPr>
      <t>бюджетной системы</t>
    </r>
    <r>
      <rPr>
        <sz val="12"/>
        <rFont val="Times New Roman"/>
        <family val="1"/>
      </rPr>
      <t xml:space="preserve"> Российской Федерации (межбюджетные субсидии)</t>
    </r>
  </si>
  <si>
    <t>Увеличение  прочих остатков  денежных средств                                                                                                                                          бюджетов поселений</t>
  </si>
  <si>
    <t>Уменьшение  прочих остатков  денежных средств  бюджетов поселений</t>
  </si>
  <si>
    <t>340/330</t>
  </si>
  <si>
    <t>1 05 03000 01 1000 110</t>
  </si>
  <si>
    <t>1 06 01000 00 1000 110</t>
  </si>
  <si>
    <t>1 06 01030 10 1000 110</t>
  </si>
  <si>
    <t>1 06 06000 00 1000 110</t>
  </si>
  <si>
    <t>1 11 05000 00 1000 120</t>
  </si>
  <si>
    <t>Физическая культура</t>
  </si>
  <si>
    <t>Другие вопросы в области культуры, кинемотографии</t>
  </si>
  <si>
    <t>08</t>
  </si>
  <si>
    <t>Доходы, получаемые в виде аренды либо иной платы за передачу в возмездное пользование государственного и имущественного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</si>
  <si>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РФ и муниципальных образований</t>
  </si>
  <si>
    <t>2 02 01001 00 0000 151</t>
  </si>
  <si>
    <t>2 02 01001 10 0000 151</t>
  </si>
  <si>
    <t>2 02 03000 00 0000 151</t>
  </si>
  <si>
    <t>Субвенции бюджетам субъектов РФ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</si>
  <si>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</si>
  <si>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</si>
  <si>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</si>
  <si>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</si>
  <si>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</si>
  <si>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</si>
  <si>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</si>
  <si>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</si>
  <si>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000 01  00  00  00  00  0000  000</t>
  </si>
  <si>
    <t>000 01  03  00  00  00  0000  000</t>
  </si>
  <si>
    <t>000 01  03  00  00  00  0000  700</t>
  </si>
  <si>
    <t>000 01  03  01  00  00  0000  710</t>
  </si>
  <si>
    <t>000 01  03  00  00  00  0000  800</t>
  </si>
  <si>
    <t>000 01 03  01  00  00  0000  810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</si>
  <si>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</si>
  <si>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</si>
  <si>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</si>
  <si>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</si>
  <si>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</si>
  <si>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</si>
  <si>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</si>
  <si>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000 01  05  02  01  10  0000  600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</si>
  <si>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</si>
  <si>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000 </t>
  </si>
  <si>
    <t>000</t>
  </si>
  <si>
    <t>Общегосударственные вопросы</t>
  </si>
  <si>
    <t>00</t>
  </si>
  <si>
    <t>03</t>
  </si>
  <si>
    <t>Благоустройство</t>
  </si>
  <si>
    <t>НОРМАТИВЫ РАСПРЕДЕЛЕНИЯ</t>
  </si>
  <si>
    <t>ОТДЕЛЬНЫХ НАЛОГОВЫХ И НЕНАЛОГОВЫХ ДОХОДОВ</t>
  </si>
  <si>
    <t>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</si>
  <si>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</si>
  <si>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</si>
  <si>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распределения, в процентах</t>
  </si>
  <si>
    <t>000 1 13 02995 10 0000 130</t>
  </si>
  <si>
    <t>Прочие доходы от компенсации затрат бюджетов сельских поселений</t>
  </si>
  <si>
    <t>000 1 17 01050 10 0000 180</t>
  </si>
  <si>
    <t>000 1 17 05050 10 0000 180</t>
  </si>
  <si>
    <t xml:space="preserve"> 2 02 03015 10 0000 151</t>
  </si>
  <si>
    <t>Субвенция бюджетам поселения на осуществление первичного воинского</t>
  </si>
  <si>
    <t>учета на территориях, где отсутствуют военные комиссариаты</t>
  </si>
  <si>
    <t>Субвенция бюджетам поселения на государственную регистрацию актов</t>
  </si>
  <si>
    <t>гражданского состояния</t>
  </si>
  <si>
    <t>1 11 05025 10 0000 120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</si>
  <si>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</t>
  </si>
  <si>
    <t>Доходы от реализации имущества, находящегося в собственности поселений 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</si>
  <si>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</si>
  <si>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</si>
  <si>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</si>
  <si>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</t>
  </si>
  <si>
    <t>1 17 01050 10 0000 180</t>
  </si>
  <si>
    <t>Прочие неналоговые доходы в бюджет поселения</t>
  </si>
  <si>
    <t>Министерство обороны Российской Федерации</t>
  </si>
  <si>
    <t>321</t>
  </si>
  <si>
    <t>Федерационная регистрационная служба</t>
  </si>
  <si>
    <t>1 17 00000 00 0000 000</t>
  </si>
  <si>
    <t>ПРОЧИЕ НЕНАЛОГОВЫЕ ДОХОДЫ</t>
  </si>
  <si>
    <t>Невыясненные поступления,зачисляемые в бюджет поселения</t>
  </si>
  <si>
    <t>2 07 05000 10 0000 180</t>
  </si>
  <si>
    <t>Прочие безвозмездные поступления в бюджет поселения</t>
  </si>
  <si>
    <t>187</t>
  </si>
  <si>
    <t>1 17 05050 10 0000 180</t>
  </si>
  <si>
    <t xml:space="preserve">Код главы </t>
  </si>
  <si>
    <t xml:space="preserve">  Код</t>
  </si>
  <si>
    <t>Наименование</t>
  </si>
  <si>
    <t>09</t>
  </si>
  <si>
    <t>Перечисления из бюджетов поселений ( в бюджет поселений) для осуществления возврата ( зачета) излишне уплаченных или излишне взысканных сумм налогов, сборов и иных платежей,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</si>
  <si>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</si>
  <si>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10</t>
  </si>
  <si>
    <t>2 02 04999 10 0000 151</t>
  </si>
  <si>
    <t>Прочие безвозмездные поступления в бюджеты поселений</t>
  </si>
  <si>
    <t>Субвенция бюджетам поселений на осуществление первичного воинского учета на территориях, где отсутсвуют военные комиссариаты</t>
  </si>
  <si>
    <t xml:space="preserve">Администраторы доходов  бюджета поселения -                                                                                                                         органы местного самоуправления   </t>
  </si>
  <si>
    <t xml:space="preserve">Администраторы доходов  бюджета поселения -                                                                                                                           органы государственной власти Российской Федерации </t>
  </si>
  <si>
    <t>07</t>
  </si>
  <si>
    <t>11</t>
  </si>
  <si>
    <t>Другие общегосударственные вопросы</t>
  </si>
  <si>
    <t>13</t>
  </si>
  <si>
    <t>2 02 02999 00 0000 151</t>
  </si>
  <si>
    <t>2 02 02999 10 0000 151</t>
  </si>
  <si>
    <t>Прочие субсидии бюджетам поселений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</si>
  <si>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</si>
  <si>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</si>
  <si>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1 01 02000 01 0000 110</t>
  </si>
  <si>
    <t>Налог на доходы физических лиц с доходов,полученных физическими лицами в соответствии со статьей 228 НК РФ</t>
  </si>
  <si>
    <t>1 01 02030 01 0000 110</t>
  </si>
  <si>
    <t>1 11 05010 00 0000 120</t>
  </si>
  <si>
    <t>1 11 05013 10 0000 120</t>
  </si>
  <si>
    <t>1 14 02050 10 0000 410</t>
  </si>
  <si>
    <t>1 14 02050 10 0000 440</t>
  </si>
  <si>
    <t>1 14 02053 10 0000 440</t>
  </si>
  <si>
    <t>1 14 02053 10 0000 410</t>
  </si>
  <si>
    <t>1 14 06013 10 0000 430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</si>
  <si>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 участков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</si>
  <si>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</si>
  <si>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</si>
  <si>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поселений ( за исключением земельных участков муниципальныхбюджетных и автономных учреждений)</t>
  </si>
  <si>
    <t>Итого 01 00</t>
  </si>
  <si>
    <t>06</t>
  </si>
  <si>
    <t>Итого 01 10</t>
  </si>
  <si>
    <t>Прочие межбюджетные трансфертны</t>
  </si>
  <si>
    <t>Иные межбюджетные трансфертны</t>
  </si>
  <si>
    <t>2 02 04000 00 0000 151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</si>
  <si>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</si>
  <si>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бюджетных и автономных учреждений)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</si>
  <si>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поселений( за исключением земельных участков муниципальных бюджетных иавтономных учреждений).</t>
  </si>
  <si>
    <t>Прочие межбюджетные трансфертны, передоваемые бюджетам поселения</t>
  </si>
  <si>
    <t>121</t>
  </si>
  <si>
    <t>242</t>
  </si>
  <si>
    <t>244</t>
  </si>
  <si>
    <t>851</t>
  </si>
  <si>
    <t>852</t>
  </si>
  <si>
    <t>Уплата налога на имущество организаций и земельного налога</t>
  </si>
  <si>
    <t>Резервные средства</t>
  </si>
  <si>
    <t>870</t>
  </si>
  <si>
    <t>Земельный налог, взимаемый по ставкам, установленным подпунктом 1 пункта 1 статьи 394 Налогового кодекса РФ</t>
  </si>
  <si>
    <t>Земельный налог, взимаемый по ставкам, установленным подпунктом 1 пункта 1 статьи 394 Налогового кодекса РФ, и применяемым к объектам налогообложения, расположенным в границах поселений</t>
  </si>
  <si>
    <t>Земельный налог, взимаемый по ставкам, установленным подпунктом 2 пункта 1 статьи 394 Налогового кодекса РФ</t>
  </si>
  <si>
    <t>Земельный налог, взимаемый по ставкам, установленным подпунктом 2 пункта 1 статьи 394 Налогового кодекса РФ, и применяемым к объектам налогообложения, расположенным в границах поселений</t>
  </si>
  <si>
    <t>тыс.руб.</t>
  </si>
  <si>
    <t>январь</t>
  </si>
  <si>
    <t xml:space="preserve">февраль </t>
  </si>
  <si>
    <t>март</t>
  </si>
  <si>
    <t>1 кв</t>
  </si>
  <si>
    <t>апрель</t>
  </si>
  <si>
    <t>май</t>
  </si>
  <si>
    <t>июнь</t>
  </si>
  <si>
    <t>2кв</t>
  </si>
  <si>
    <t>июль</t>
  </si>
  <si>
    <t>август</t>
  </si>
  <si>
    <t>сентябрь</t>
  </si>
  <si>
    <t>3 кв</t>
  </si>
  <si>
    <t>9 мес</t>
  </si>
  <si>
    <t>октябрь</t>
  </si>
  <si>
    <t>ноябрь</t>
  </si>
  <si>
    <t>декабрь</t>
  </si>
  <si>
    <t>год</t>
  </si>
  <si>
    <t>1 полуг</t>
  </si>
  <si>
    <t xml:space="preserve">4 кв </t>
  </si>
  <si>
    <t>Сводная ведомость</t>
  </si>
  <si>
    <t>февраль</t>
  </si>
  <si>
    <t>Пенсионное обеспечение</t>
  </si>
  <si>
    <t>2 07 05020 10 0000 180</t>
  </si>
  <si>
    <t>2 07 05030 10 0000 180</t>
  </si>
  <si>
    <t>540</t>
  </si>
  <si>
    <t>Иные межбюджетные трансферты</t>
  </si>
  <si>
    <t>1 03 02200 01 0000 110</t>
  </si>
  <si>
    <t>АКЦИЗЫ НА НЕФТЕПРОДУКТЫ</t>
  </si>
  <si>
    <t>Доходы от уплаты акцизов на нефтепродукты</t>
  </si>
  <si>
    <t>1 03 02250 01 0000 110</t>
  </si>
  <si>
    <t>1 030 02200 01 0000 110</t>
  </si>
  <si>
    <t>1 03 02240 01 0000 110</t>
  </si>
  <si>
    <t>Функционирование высшего должностного лица субъекта РФ и муниципального образования</t>
  </si>
  <si>
    <t> 01</t>
  </si>
  <si>
    <t>02 </t>
  </si>
  <si>
    <t>3</t>
  </si>
  <si>
    <t>Закупка товаров, работ,услуг в сфере информационно-коммуникационных технологий</t>
  </si>
  <si>
    <t>Прочая закупка товаров, работ и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</si>
  <si>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</si>
  <si>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</si>
  <si>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1 03 00000 00 0000 000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</si>
  <si>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</si>
  <si>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t>00 000 00000</t>
  </si>
  <si>
    <t>БП 0 00 19050</t>
  </si>
  <si>
    <t>Мероприятия в области культуры в рамках непрограммной части бюджета селького поселения</t>
  </si>
  <si>
    <t>Доплаты к пенсиям муниципальным служащим в рамках непрограммной части бюджета селького поселения</t>
  </si>
  <si>
    <t>Мероприятия в области спорта и физической культуры в рамках непрограммной части бюджета селького поселения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</si>
  <si>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</si>
  <si>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129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</si>
  <si>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</si>
  <si>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</si>
  <si>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Закупка товаров, работ и услуг для обеспечения государственных (муниципальных) нужд </t>
  </si>
  <si>
    <t>Обеспечение проведения выборов и референдумов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</si>
  <si>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</si>
  <si>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условно утвержденные расходы </t>
  </si>
  <si>
    <t>Доходы от реализации byjuj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</si>
  <si>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                        1 14 06025 10 0000 430</t>
  </si>
  <si>
    <t xml:space="preserve">                                                            1 16 90050 01 0000 180</t>
  </si>
  <si>
    <t>Прочие поступления от денежных взысканий (штрафов) и иных сумм возмещение ущерба, зачисляемые в бюджет сельских поселений</t>
  </si>
  <si>
    <t xml:space="preserve"> 2 02 15001 10 0000 150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</si>
  <si>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2 07 05020 10 0000 150</t>
  </si>
  <si>
    <t>2 07 05030 10 0000 150</t>
  </si>
  <si>
    <t xml:space="preserve"> 2 08 05000 10 0000 150</t>
  </si>
  <si>
    <t>2 02 35118 10 0000 150</t>
  </si>
  <si>
    <t>2 02 29999 10 0000 150</t>
  </si>
  <si>
    <t>2 02 49999 10 0000 150</t>
  </si>
  <si>
    <t>Дотации бюджетам поселений на выравнивание бюджетной обеспеченности</t>
  </si>
  <si>
    <t>Невыясненные поступления , зачисляемые в бюджеты сельских поселений</t>
  </si>
  <si>
    <t xml:space="preserve">Фонд оплаты труда </t>
  </si>
  <si>
    <t xml:space="preserve">Взносы по обязательному социальному страхованию на выплаты денежного содержания и иные выплаты </t>
  </si>
  <si>
    <t>Администрация Хворостянского сельского поселения</t>
  </si>
  <si>
    <t>015</t>
  </si>
  <si>
    <t>2023</t>
  </si>
  <si>
    <t>Налог на имущество физических лиц, взымаемый по ставкам, применяемым к объектам налогооблажения, расположенным в границах сельских поселений</t>
  </si>
  <si>
    <r>
      <t>Верхний предел муниципального внутреннего долга Хворостянского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сельского поселения</t>
    </r>
  </si>
  <si>
    <t>Обязательства по муниципальным гарантиям Хворостянского сельского поселения</t>
  </si>
  <si>
    <t>собственные доходы делим на 2</t>
  </si>
  <si>
    <t>Организация и содержание прочих объектов                                     0503 89 0 00 19080 244</t>
  </si>
  <si>
    <r>
      <t xml:space="preserve">ОВК                                       </t>
    </r>
    <r>
      <rPr>
        <sz val="9"/>
        <color indexed="8"/>
        <rFont val="Times New Roman"/>
        <family val="1"/>
      </rPr>
      <t xml:space="preserve">02 03  89 0 00 51180 </t>
    </r>
  </si>
  <si>
    <t>Другие вопросы в области экономики                                        0412 89 0 00 19120 244</t>
  </si>
  <si>
    <t>12</t>
  </si>
  <si>
    <t>Другие вопросы в области национальной экономики</t>
  </si>
  <si>
    <t xml:space="preserve">Проведение работ по межеванию земельных участков и постановки их на государственный кадастровый учет в рамках непрограмной части сельского </t>
  </si>
  <si>
    <t>89 000 00000</t>
  </si>
  <si>
    <t>8900019120</t>
  </si>
  <si>
    <t>Национальная экономика</t>
  </si>
  <si>
    <t>Прочие мероприятия по благоустройству поселений</t>
  </si>
  <si>
    <t>Администрация                                                  0104БП0 0019 020 852</t>
  </si>
  <si>
    <t>Прочие(ЗАГС) 0114 001 38 00 500</t>
  </si>
  <si>
    <t>ОВК                                       02 03  БП0 0051 180 000</t>
  </si>
  <si>
    <t>Организация и содержание зданий админ                                                                   0503 П240019 070 244</t>
  </si>
  <si>
    <t>Прочие мероприятия по благоустройству                                                                      0503 П510019 070 244</t>
  </si>
  <si>
    <t>Спорт                              11 01 БП000 19110 244</t>
  </si>
  <si>
    <t>ВСЕГО</t>
  </si>
  <si>
    <t>ГО ЧАЭС            0309 89 000 19060 244</t>
  </si>
  <si>
    <t>Другие вопросы в области экономики 04 12 89 000 19120 244</t>
  </si>
  <si>
    <t>Глава                                                              0102 890 00 19 020 121</t>
  </si>
  <si>
    <t>Глава                                                              0102 8900019 010 129</t>
  </si>
  <si>
    <t>Глава                                                              0102 8900019 010 120</t>
  </si>
  <si>
    <t>Администрация                                                  0104890 0019 020 121</t>
  </si>
  <si>
    <t>Администрация                                                  0104 890 0019 020 129</t>
  </si>
  <si>
    <t>Администрация                                                  0104890 0019 020 120</t>
  </si>
  <si>
    <t>Администрация                                             0104 890 0019 020 244</t>
  </si>
  <si>
    <t>Администрация                                                  0104890 0019 020 851</t>
  </si>
  <si>
    <t>Администрация                                                  0104890 0019 020 853</t>
  </si>
  <si>
    <t>Администрация                                                  0104890 0019 020 000</t>
  </si>
  <si>
    <t>Аудит                                           01 06 890 0019 030 540</t>
  </si>
  <si>
    <t>Резервный фонд                 01 11 890 0019 040 870</t>
  </si>
  <si>
    <t>Другие общегосударственные вопросы                            01 13 890 0019050 540</t>
  </si>
  <si>
    <t>ОВК                                       02 03  890 0051 180 121</t>
  </si>
  <si>
    <t>ОВК                                       02 03  890 0051 180 129</t>
  </si>
  <si>
    <t>ОВК                                       02 03  890 0051 180 244</t>
  </si>
  <si>
    <t xml:space="preserve">ОВК                                       02 03 890 0051 180 </t>
  </si>
  <si>
    <t>Пенсионное обеспечение                                    1001 890 0019100 312</t>
  </si>
  <si>
    <t>Культура                              08 04 890 0019 090 244</t>
  </si>
  <si>
    <t>Прочее благоустройство                                                                      0503 89000 19 080 244</t>
  </si>
  <si>
    <t>890 00 00000</t>
  </si>
  <si>
    <t>890 00 19010</t>
  </si>
  <si>
    <t>890 00 19020</t>
  </si>
  <si>
    <t>89 0 00 00000</t>
  </si>
  <si>
    <t>89 0 00 19030</t>
  </si>
  <si>
    <t>89 0 00 19110</t>
  </si>
  <si>
    <t>89 0 00 19040</t>
  </si>
  <si>
    <t>89 0 00 19050</t>
  </si>
  <si>
    <t>89 0 00 51180</t>
  </si>
  <si>
    <t>89 0 00 19060</t>
  </si>
  <si>
    <t>89 000 19080</t>
  </si>
  <si>
    <t>89 0 00 19090</t>
  </si>
  <si>
    <t>89 0 00 19100</t>
  </si>
  <si>
    <t>0015</t>
  </si>
  <si>
    <t>5015</t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</si>
  <si>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Б890 00 19010  121</t>
    </r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</si>
  <si>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0102 890 00 19010129</t>
    </r>
  </si>
  <si>
    <r>
      <rPr>
        <b/>
        <sz val="9"/>
        <color indexed="8"/>
        <rFont val="Times New Roman"/>
        <family val="1"/>
      </rPr>
      <t>Глава</t>
    </r>
    <r>
      <rPr>
        <sz val="9"/>
        <color indexed="8"/>
        <rFont val="Times New Roman"/>
        <family val="1"/>
      </rPr>
      <t xml:space="preserve">                                                              0102 890 00 19010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</si>
  <si>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0104 890 00 19020 121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</si>
  <si>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0104 890 00 19020 129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</si>
  <si>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</t>
    </r>
    <r>
      <rPr>
        <sz val="9"/>
        <color indexed="8"/>
        <rFont val="Times New Roman"/>
        <family val="1"/>
      </rPr>
      <t xml:space="preserve"> 0104 890 19 03 244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</si>
  <si>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</t>
    </r>
    <r>
      <rPr>
        <sz val="9"/>
        <color indexed="8"/>
        <rFont val="Times New Roman"/>
        <family val="1"/>
      </rPr>
      <t xml:space="preserve"> 0104 890 19 03 851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</si>
  <si>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    </t>
    </r>
    <r>
      <rPr>
        <sz val="9"/>
        <color indexed="8"/>
        <rFont val="Times New Roman"/>
        <family val="1"/>
      </rPr>
      <t xml:space="preserve"> 0104 890 19 03 853</t>
    </r>
  </si>
  <si>
    <r>
      <rPr>
        <b/>
        <sz val="9"/>
        <color indexed="8"/>
        <rFont val="Times New Roman"/>
        <family val="1"/>
      </rPr>
      <t xml:space="preserve">Администрация                                   </t>
    </r>
    <r>
      <rPr>
        <sz val="9"/>
        <color indexed="8"/>
        <rFont val="Times New Roman"/>
        <family val="1"/>
      </rPr>
      <t xml:space="preserve"> 0104 89 0 00 19020 000</t>
    </r>
  </si>
  <si>
    <r>
      <rPr>
        <b/>
        <sz val="9"/>
        <color indexed="8"/>
        <rFont val="Times New Roman"/>
        <family val="1"/>
      </rPr>
      <t xml:space="preserve">Аудит                                          </t>
    </r>
    <r>
      <rPr>
        <sz val="9"/>
        <color indexed="8"/>
        <rFont val="Times New Roman"/>
        <family val="1"/>
      </rPr>
      <t xml:space="preserve"> 01 06    89 0 00 19030  540</t>
    </r>
  </si>
  <si>
    <r>
      <rPr>
        <b/>
        <sz val="9"/>
        <color indexed="8"/>
        <rFont val="Times New Roman"/>
        <family val="1"/>
      </rPr>
      <t xml:space="preserve">Выборы                                          </t>
    </r>
    <r>
      <rPr>
        <sz val="9"/>
        <color indexed="8"/>
        <rFont val="Times New Roman"/>
        <family val="1"/>
      </rPr>
      <t xml:space="preserve"> 01 07    89 0 00 19120  244</t>
    </r>
  </si>
  <si>
    <r>
      <rPr>
        <b/>
        <sz val="10"/>
        <color indexed="8"/>
        <rFont val="Times New Roman"/>
        <family val="1"/>
      </rPr>
      <t xml:space="preserve">Резервный фонд                        </t>
    </r>
    <r>
      <rPr>
        <sz val="10"/>
        <color indexed="8"/>
        <rFont val="Times New Roman"/>
        <family val="1"/>
      </rPr>
      <t>01 11 89 0 0019040 870</t>
    </r>
  </si>
  <si>
    <t>Другие общегосударственные вопросы                                                          01 13 89 0 00 19030 244</t>
  </si>
  <si>
    <r>
      <t xml:space="preserve">ОВК                                       </t>
    </r>
    <r>
      <rPr>
        <sz val="9"/>
        <color indexed="8"/>
        <rFont val="Times New Roman"/>
        <family val="1"/>
      </rPr>
      <t>02 03  89 0 00 51180 121</t>
    </r>
  </si>
  <si>
    <r>
      <t xml:space="preserve">ОВК                                       </t>
    </r>
    <r>
      <rPr>
        <sz val="9"/>
        <color indexed="8"/>
        <rFont val="Times New Roman"/>
        <family val="1"/>
      </rPr>
      <t>02 03  89 0 00 51180 129</t>
    </r>
  </si>
  <si>
    <r>
      <t xml:space="preserve">ОВК                                       </t>
    </r>
    <r>
      <rPr>
        <sz val="9"/>
        <color indexed="8"/>
        <rFont val="Times New Roman"/>
        <family val="1"/>
      </rPr>
      <t>02 03  89 0 00 51180 244</t>
    </r>
  </si>
  <si>
    <t>ГО и ЧС                                        03 09 89 0 00 19060 244</t>
  </si>
  <si>
    <t>Прочее Благоустройство                                    0503 89 0 00 19080 244</t>
  </si>
  <si>
    <t>Культура                                        0804 89 0 00 19090 244</t>
  </si>
  <si>
    <t>Пенсионное обеспечение                                    1001 89 0 00 19100 312</t>
  </si>
  <si>
    <t>Спорт                                                                      1101 89 0 00 19110 244</t>
  </si>
  <si>
    <t xml:space="preserve">приложение №1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от"___"     2021г  №____                             </t>
  </si>
  <si>
    <t xml:space="preserve">приложение № 2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от"___"     2021г  №____            </t>
  </si>
  <si>
    <t xml:space="preserve">                                                            Приложение № 3                                                                                                                                                           к решению  Совета народных                                                                                                                                                                                                депутатов сельского поселения                                                                                                                            от"___"     2021г  №____   </t>
  </si>
  <si>
    <t xml:space="preserve">                                                                                                     приложение №4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от"___"     2021г  №____    </t>
  </si>
  <si>
    <t xml:space="preserve">приложение № 7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                   от"___"     2021г  №____     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</si>
  <si>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от"___"     2021г  №____   </t>
  </si>
  <si>
    <t xml:space="preserve">                                                          приложение № 8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от"___"     2021г  №____   </t>
  </si>
  <si>
    <t xml:space="preserve">                                                                                                               приложение №9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от"___"     2021г  №____   </t>
  </si>
  <si>
    <t xml:space="preserve">                           Администраторы источников финансирования дефицита бюджета поселения на 2022 год  и плановый период 2023-2024гг</t>
  </si>
  <si>
    <t>В  БЮДЖЕТ ХВОРОСТЯНСКОГО СЕЛЬСКОГО ПОСЕЛЕНИЯ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2023-2024 ГОДЫ,</t>
  </si>
  <si>
    <t xml:space="preserve">приложение №5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от"___"     2021г  №____        </t>
  </si>
  <si>
    <t xml:space="preserve">Поступление доходов в бюджет поселения на 2022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2023-2024г.г </t>
  </si>
  <si>
    <t>2024</t>
  </si>
  <si>
    <t xml:space="preserve">поступления доходов в бюджет поселения                                                                          на плановый период 2023-2024 годы </t>
  </si>
  <si>
    <t xml:space="preserve">Сводная ведомость поступления доходов в бюджет поселения на 2022 год </t>
  </si>
  <si>
    <t xml:space="preserve">Верхний предел муниципального долга Хворостянского сельского поселения
 и проект структуры муниципального долга Хворостянского сельского поселения по состоянию на 01 января 2022 год и плановый перид 2023-2024 годы.
</t>
  </si>
  <si>
    <t>Источники финансирования дефицита бюджета поселения на 2022 год                                                                   и плановый период 2023-2024гг</t>
  </si>
  <si>
    <t xml:space="preserve">Распределение ассигнований из бюджета поселения по разделам и подразделам, целевым статьям и видам расходов  функциональной классификации расходов на 2022 год и плановый период 2023-2024 гг </t>
  </si>
  <si>
    <t>Ведомственная структура расходов  бюджета поселения на 2022 год и плановый период 2023-2024гг</t>
  </si>
  <si>
    <t>Статьи расходов бюджета сельского поселения на плановый период 2023-2024гг</t>
  </si>
  <si>
    <t>Статьи расходов бюджета сельского поселения на плановый период 2022г</t>
  </si>
  <si>
    <r>
      <rPr>
        <b/>
        <sz val="9"/>
        <color indexed="8"/>
        <rFont val="Times New Roman"/>
        <family val="1"/>
      </rPr>
      <t xml:space="preserve">Администрация                                               </t>
    </r>
    <r>
      <rPr>
        <sz val="9"/>
        <color indexed="8"/>
        <rFont val="Times New Roman"/>
        <family val="1"/>
      </rPr>
      <t xml:space="preserve"> 0104 890 19 03 247</t>
    </r>
  </si>
  <si>
    <t>Администрация                                             0104 890 0019 020 247</t>
  </si>
  <si>
    <t>247</t>
  </si>
  <si>
    <t>Закупка энергетических ресурсов</t>
  </si>
  <si>
    <t>43,0</t>
  </si>
  <si>
    <t>44,0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</si>
</sst>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00000.0"/>
    <numFmt numFmtId="182" formatCode="[$-FC19]d\ mmmm\ yyyy\ &quot;г.&quot;"/>
    <numFmt numFmtId="183" formatCode="[$-F800]dddd\,\ mmmm\ dd\,\ yyyy"/>
    <numFmt numFmtId="184" formatCode="[$-FC19]d\ mmmm\ yyyy\ \г\."/>
    <numFmt numFmtId="185" formatCode="#.##0.00"/>
    <numFmt numFmtId="186" formatCode="0.0"/>
    <numFmt numFmtId="187" formatCode="#.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"/>
    <numFmt numFmtId="194" formatCode="#,##0.000"/>
  </numFmts>
  <fonts count="12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b/>
      <sz val="13"/>
      <name val="Arial"/>
      <family val="2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56"/>
      <name val="Times New Roman"/>
      <family val="1"/>
    </font>
    <font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sz val="12"/>
      <color indexed="56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9"/>
      <color indexed="56"/>
      <name val="Times New Roman"/>
      <family val="1"/>
    </font>
    <font>
      <sz val="11"/>
      <color indexed="5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3"/>
      <color indexed="8"/>
      <name val="Arial"/>
      <family val="2"/>
    </font>
    <font>
      <b/>
      <i/>
      <sz val="11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15" fillId="30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83" fontId="12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20" fillId="0" borderId="1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2" fontId="2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4" fontId="29" fillId="0" borderId="0" xfId="0" applyNumberFormat="1" applyFont="1" applyFill="1" applyBorder="1" applyAlignment="1" applyProtection="1">
      <alignment horizontal="right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/>
    </xf>
    <xf numFmtId="4" fontId="29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86" fontId="14" fillId="0" borderId="0" xfId="0" applyNumberFormat="1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6" fontId="34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Alignment="1">
      <alignment horizontal="right" vertical="center" wrapText="1"/>
    </xf>
    <xf numFmtId="0" fontId="36" fillId="0" borderId="0" xfId="0" applyFont="1" applyFill="1" applyAlignment="1" applyProtection="1">
      <alignment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5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15" fillId="0" borderId="0" xfId="0" applyNumberFormat="1" applyFont="1" applyBorder="1" applyAlignment="1">
      <alignment horizontal="center" vertical="center" wrapText="1"/>
    </xf>
    <xf numFmtId="186" fontId="14" fillId="0" borderId="0" xfId="0" applyNumberFormat="1" applyFont="1" applyBorder="1" applyAlignment="1">
      <alignment horizontal="center" vertical="center" wrapText="1"/>
    </xf>
    <xf numFmtId="186" fontId="3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3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86" fontId="7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justify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justify" vertical="top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49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7" fillId="0" borderId="10" xfId="0" applyNumberFormat="1" applyFont="1" applyFill="1" applyBorder="1" applyAlignment="1" applyProtection="1">
      <alignment horizontal="center" vertical="center" wrapText="1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18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>
      <alignment/>
    </xf>
    <xf numFmtId="49" fontId="49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7" fillId="0" borderId="10" xfId="0" applyNumberFormat="1" applyFont="1" applyFill="1" applyBorder="1" applyAlignment="1" applyProtection="1">
      <alignment vertical="center" wrapText="1"/>
      <protection/>
    </xf>
    <xf numFmtId="186" fontId="28" fillId="0" borderId="10" xfId="0" applyNumberFormat="1" applyFont="1" applyFill="1" applyBorder="1" applyAlignment="1" applyProtection="1">
      <alignment vertical="center" wrapText="1"/>
      <protection/>
    </xf>
    <xf numFmtId="186" fontId="28" fillId="0" borderId="10" xfId="0" applyNumberFormat="1" applyFont="1" applyFill="1" applyBorder="1" applyAlignment="1" applyProtection="1">
      <alignment horizontal="center" vertical="center" wrapText="1"/>
      <protection/>
    </xf>
    <xf numFmtId="186" fontId="2" fillId="0" borderId="10" xfId="0" applyNumberFormat="1" applyFont="1" applyFill="1" applyBorder="1" applyAlignment="1" applyProtection="1">
      <alignment vertical="center" wrapText="1"/>
      <protection/>
    </xf>
    <xf numFmtId="186" fontId="2" fillId="33" borderId="10" xfId="0" applyNumberFormat="1" applyFont="1" applyFill="1" applyBorder="1" applyAlignment="1" applyProtection="1">
      <alignment vertical="center" wrapText="1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0" xfId="0" applyNumberFormat="1" applyFont="1" applyFill="1" applyBorder="1" applyAlignment="1" applyProtection="1">
      <alignment vertical="center" wrapText="1"/>
      <protection locked="0"/>
    </xf>
    <xf numFmtId="186" fontId="2" fillId="33" borderId="10" xfId="0" applyNumberFormat="1" applyFont="1" applyFill="1" applyBorder="1" applyAlignment="1" applyProtection="1">
      <alignment vertical="center" wrapText="1"/>
      <protection locked="0"/>
    </xf>
    <xf numFmtId="186" fontId="28" fillId="0" borderId="10" xfId="0" applyNumberFormat="1" applyFont="1" applyFill="1" applyBorder="1" applyAlignment="1" applyProtection="1">
      <alignment vertical="center" wrapText="1"/>
      <protection locked="0"/>
    </xf>
    <xf numFmtId="186" fontId="7" fillId="0" borderId="10" xfId="0" applyNumberFormat="1" applyFont="1" applyFill="1" applyBorder="1" applyAlignment="1" applyProtection="1">
      <alignment vertical="center" wrapText="1"/>
      <protection locked="0"/>
    </xf>
    <xf numFmtId="186" fontId="28" fillId="33" borderId="10" xfId="0" applyNumberFormat="1" applyFont="1" applyFill="1" applyBorder="1" applyAlignment="1" applyProtection="1">
      <alignment vertical="center" wrapText="1"/>
      <protection/>
    </xf>
    <xf numFmtId="186" fontId="28" fillId="33" borderId="10" xfId="0" applyNumberFormat="1" applyFont="1" applyFill="1" applyBorder="1" applyAlignment="1" applyProtection="1">
      <alignment horizontal="center" vertical="center" wrapText="1"/>
      <protection/>
    </xf>
    <xf numFmtId="186" fontId="7" fillId="33" borderId="10" xfId="0" applyNumberFormat="1" applyFont="1" applyFill="1" applyBorder="1" applyAlignment="1" applyProtection="1">
      <alignment vertical="center" wrapText="1"/>
      <protection/>
    </xf>
    <xf numFmtId="186" fontId="2" fillId="0" borderId="0" xfId="0" applyNumberFormat="1" applyFont="1" applyFill="1" applyBorder="1" applyAlignment="1" applyProtection="1">
      <alignment vertical="center" wrapText="1"/>
      <protection/>
    </xf>
    <xf numFmtId="18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0" xfId="0" applyNumberFormat="1" applyFont="1" applyFill="1" applyBorder="1" applyAlignment="1" applyProtection="1">
      <alignment vertical="center" wrapText="1"/>
      <protection locked="0"/>
    </xf>
    <xf numFmtId="186" fontId="7" fillId="33" borderId="10" xfId="0" applyNumberFormat="1" applyFont="1" applyFill="1" applyBorder="1" applyAlignment="1" applyProtection="1">
      <alignment vertical="center" wrapText="1"/>
      <protection locked="0"/>
    </xf>
    <xf numFmtId="186" fontId="7" fillId="0" borderId="0" xfId="0" applyNumberFormat="1" applyFont="1" applyFill="1" applyBorder="1" applyAlignment="1" applyProtection="1">
      <alignment vertical="center" wrapText="1"/>
      <protection locked="0"/>
    </xf>
    <xf numFmtId="186" fontId="7" fillId="0" borderId="0" xfId="0" applyNumberFormat="1" applyFont="1" applyFill="1" applyBorder="1" applyAlignment="1" applyProtection="1">
      <alignment vertical="center" wrapText="1"/>
      <protection/>
    </xf>
    <xf numFmtId="18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right" vertical="center" wrapText="1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54" fillId="0" borderId="12" xfId="0" applyFont="1" applyBorder="1" applyAlignment="1">
      <alignment horizontal="justify" vertical="top" wrapText="1"/>
    </xf>
    <xf numFmtId="0" fontId="54" fillId="0" borderId="0" xfId="0" applyFont="1" applyAlignment="1">
      <alignment vertical="center" wrapText="1"/>
    </xf>
    <xf numFmtId="0" fontId="62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top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top" wrapText="1"/>
    </xf>
    <xf numFmtId="0" fontId="5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49" fontId="54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49" fontId="62" fillId="33" borderId="18" xfId="0" applyNumberFormat="1" applyFont="1" applyFill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right" vertical="center" wrapText="1"/>
    </xf>
    <xf numFmtId="0" fontId="59" fillId="0" borderId="0" xfId="0" applyFont="1" applyFill="1" applyBorder="1" applyAlignment="1" applyProtection="1">
      <alignment vertical="center" wrapText="1"/>
      <protection locked="0"/>
    </xf>
    <xf numFmtId="0" fontId="66" fillId="0" borderId="0" xfId="0" applyFont="1" applyFill="1" applyAlignment="1" applyProtection="1">
      <alignment vertical="center" wrapText="1"/>
      <protection locked="0"/>
    </xf>
    <xf numFmtId="0" fontId="63" fillId="0" borderId="0" xfId="0" applyFont="1" applyFill="1" applyAlignment="1" applyProtection="1">
      <alignment vertical="center" wrapText="1"/>
      <protection locked="0"/>
    </xf>
    <xf numFmtId="0" fontId="67" fillId="0" borderId="0" xfId="0" applyFont="1" applyFill="1" applyBorder="1" applyAlignment="1" applyProtection="1">
      <alignment vertical="center" wrapText="1"/>
      <protection locked="0"/>
    </xf>
    <xf numFmtId="49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vertical="center" wrapText="1"/>
      <protection locked="0"/>
    </xf>
    <xf numFmtId="0" fontId="63" fillId="0" borderId="10" xfId="0" applyNumberFormat="1" applyFont="1" applyFill="1" applyBorder="1" applyAlignment="1" applyProtection="1">
      <alignment vertical="center" wrapText="1"/>
      <protection locked="0"/>
    </xf>
    <xf numFmtId="0" fontId="63" fillId="0" borderId="10" xfId="0" applyFont="1" applyBorder="1" applyAlignment="1">
      <alignment horizontal="left" vertical="center" wrapText="1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 horizontal="right" vertical="center" wrapText="1"/>
    </xf>
    <xf numFmtId="0" fontId="58" fillId="0" borderId="0" xfId="0" applyFont="1" applyFill="1" applyAlignment="1">
      <alignment horizontal="right" vertical="center" wrapText="1"/>
    </xf>
    <xf numFmtId="0" fontId="69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69" fillId="0" borderId="0" xfId="0" applyFont="1" applyFill="1" applyAlignment="1">
      <alignment/>
    </xf>
    <xf numFmtId="0" fontId="65" fillId="0" borderId="0" xfId="0" applyFont="1" applyAlignment="1">
      <alignment vertical="center" wrapText="1"/>
    </xf>
    <xf numFmtId="0" fontId="69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69" fillId="0" borderId="0" xfId="0" applyFont="1" applyFill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 applyProtection="1">
      <alignment vertical="center" wrapText="1"/>
      <protection locked="0"/>
    </xf>
    <xf numFmtId="49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86" fontId="70" fillId="0" borderId="10" xfId="0" applyNumberFormat="1" applyFont="1" applyBorder="1" applyAlignment="1">
      <alignment horizontal="center" vertical="center" wrapText="1"/>
    </xf>
    <xf numFmtId="186" fontId="70" fillId="0" borderId="0" xfId="0" applyNumberFormat="1" applyFont="1" applyBorder="1" applyAlignment="1">
      <alignment horizontal="center" vertical="center" wrapText="1"/>
    </xf>
    <xf numFmtId="186" fontId="71" fillId="0" borderId="10" xfId="0" applyNumberFormat="1" applyFont="1" applyBorder="1" applyAlignment="1">
      <alignment horizontal="left" vertical="center" wrapText="1"/>
    </xf>
    <xf numFmtId="186" fontId="72" fillId="0" borderId="0" xfId="0" applyNumberFormat="1" applyFont="1" applyBorder="1" applyAlignment="1">
      <alignment horizontal="center" vertical="center" wrapText="1"/>
    </xf>
    <xf numFmtId="186" fontId="72" fillId="0" borderId="11" xfId="0" applyNumberFormat="1" applyFont="1" applyBorder="1" applyAlignment="1">
      <alignment horizontal="left" vertical="center" wrapText="1"/>
    </xf>
    <xf numFmtId="186" fontId="72" fillId="0" borderId="0" xfId="0" applyNumberFormat="1" applyFont="1" applyFill="1" applyBorder="1" applyAlignment="1">
      <alignment horizontal="center" vertical="center" wrapText="1"/>
    </xf>
    <xf numFmtId="186" fontId="72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/>
    </xf>
    <xf numFmtId="186" fontId="72" fillId="0" borderId="10" xfId="0" applyNumberFormat="1" applyFont="1" applyBorder="1" applyAlignment="1">
      <alignment horizontal="center" vertical="center" wrapText="1"/>
    </xf>
    <xf numFmtId="186" fontId="72" fillId="0" borderId="10" xfId="0" applyNumberFormat="1" applyFont="1" applyFill="1" applyBorder="1" applyAlignment="1">
      <alignment horizontal="center" vertical="center" wrapText="1"/>
    </xf>
    <xf numFmtId="186" fontId="72" fillId="33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4" fillId="0" borderId="15" xfId="0" applyFont="1" applyFill="1" applyBorder="1" applyAlignment="1">
      <alignment horizontal="center"/>
    </xf>
    <xf numFmtId="0" fontId="59" fillId="33" borderId="10" xfId="0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186" fontId="60" fillId="0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186" fontId="58" fillId="0" borderId="10" xfId="0" applyNumberFormat="1" applyFont="1" applyFill="1" applyBorder="1" applyAlignment="1">
      <alignment horizontal="center"/>
    </xf>
    <xf numFmtId="186" fontId="58" fillId="0" borderId="10" xfId="0" applyNumberFormat="1" applyFont="1" applyFill="1" applyBorder="1" applyAlignment="1">
      <alignment horizontal="center" vertical="center"/>
    </xf>
    <xf numFmtId="186" fontId="60" fillId="0" borderId="10" xfId="0" applyNumberFormat="1" applyFont="1" applyFill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49" fontId="76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186" fontId="77" fillId="0" borderId="10" xfId="0" applyNumberFormat="1" applyFont="1" applyFill="1" applyBorder="1" applyAlignment="1">
      <alignment horizontal="center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78" fillId="0" borderId="0" xfId="0" applyFont="1" applyAlignment="1" applyProtection="1">
      <alignment/>
      <protection locked="0"/>
    </xf>
    <xf numFmtId="0" fontId="61" fillId="0" borderId="15" xfId="0" applyFont="1" applyBorder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center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56" fillId="0" borderId="0" xfId="0" applyFont="1" applyAlignment="1">
      <alignment horizontal="right" vertical="center" wrapText="1"/>
    </xf>
    <xf numFmtId="49" fontId="60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86" fontId="60" fillId="0" borderId="10" xfId="0" applyNumberFormat="1" applyFont="1" applyFill="1" applyBorder="1" applyAlignment="1">
      <alignment horizontal="center"/>
    </xf>
    <xf numFmtId="0" fontId="59" fillId="0" borderId="13" xfId="0" applyFont="1" applyBorder="1" applyAlignment="1">
      <alignment horizontal="left" vertical="center" wrapText="1"/>
    </xf>
    <xf numFmtId="186" fontId="31" fillId="0" borderId="0" xfId="0" applyNumberFormat="1" applyFont="1" applyAlignment="1" applyProtection="1">
      <alignment/>
      <protection locked="0"/>
    </xf>
    <xf numFmtId="186" fontId="58" fillId="33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76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186" fontId="56" fillId="33" borderId="0" xfId="0" applyNumberFormat="1" applyFont="1" applyFill="1" applyBorder="1" applyAlignment="1" applyProtection="1">
      <alignment horizontal="center" vertical="center"/>
      <protection locked="0"/>
    </xf>
    <xf numFmtId="186" fontId="56" fillId="33" borderId="0" xfId="0" applyNumberFormat="1" applyFont="1" applyFill="1" applyBorder="1" applyAlignment="1" applyProtection="1">
      <alignment horizontal="center" vertical="center"/>
      <protection/>
    </xf>
    <xf numFmtId="186" fontId="68" fillId="33" borderId="0" xfId="0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center" vertical="center" wrapText="1"/>
      <protection locked="0"/>
    </xf>
    <xf numFmtId="186" fontId="56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186" fontId="31" fillId="0" borderId="0" xfId="0" applyNumberFormat="1" applyFont="1" applyFill="1" applyBorder="1" applyAlignment="1" applyProtection="1">
      <alignment/>
      <protection locked="0"/>
    </xf>
    <xf numFmtId="49" fontId="60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186" fontId="58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 applyProtection="1">
      <alignment vertical="center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71" fillId="0" borderId="10" xfId="0" applyNumberFormat="1" applyFont="1" applyFill="1" applyBorder="1" applyAlignment="1" applyProtection="1">
      <alignment vertical="center" wrapText="1"/>
      <protection locked="0"/>
    </xf>
    <xf numFmtId="186" fontId="71" fillId="0" borderId="10" xfId="0" applyNumberFormat="1" applyFont="1" applyFill="1" applyBorder="1" applyAlignment="1" applyProtection="1">
      <alignment horizontal="center" vertical="center" wrapText="1"/>
      <protection/>
    </xf>
    <xf numFmtId="186" fontId="71" fillId="33" borderId="10" xfId="0" applyNumberFormat="1" applyFont="1" applyFill="1" applyBorder="1" applyAlignment="1" applyProtection="1">
      <alignment horizontal="center" vertical="center" wrapText="1"/>
      <protection/>
    </xf>
    <xf numFmtId="186" fontId="7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wrapText="1"/>
    </xf>
    <xf numFmtId="0" fontId="7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vertical="top" wrapText="1"/>
    </xf>
    <xf numFmtId="0" fontId="58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 applyProtection="1">
      <alignment vertical="center" wrapText="1"/>
      <protection locked="0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top" wrapText="1"/>
    </xf>
    <xf numFmtId="49" fontId="54" fillId="0" borderId="10" xfId="0" applyNumberFormat="1" applyFont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top" wrapText="1"/>
    </xf>
    <xf numFmtId="49" fontId="5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NumberFormat="1" applyFont="1" applyFill="1" applyBorder="1" applyAlignment="1" applyProtection="1">
      <alignment vertical="center" wrapText="1"/>
      <protection locked="0"/>
    </xf>
    <xf numFmtId="0" fontId="54" fillId="33" borderId="21" xfId="0" applyFont="1" applyFill="1" applyBorder="1" applyAlignment="1">
      <alignment vertical="top" wrapText="1"/>
    </xf>
    <xf numFmtId="49" fontId="54" fillId="0" borderId="13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33" borderId="2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/>
    </xf>
    <xf numFmtId="0" fontId="54" fillId="33" borderId="21" xfId="0" applyFont="1" applyFill="1" applyBorder="1" applyAlignment="1">
      <alignment vertical="top" wrapText="1"/>
    </xf>
    <xf numFmtId="3" fontId="54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0" xfId="0" applyFont="1" applyAlignment="1">
      <alignment horizontal="justify"/>
    </xf>
    <xf numFmtId="0" fontId="61" fillId="0" borderId="15" xfId="0" applyFont="1" applyBorder="1" applyAlignment="1" applyProtection="1">
      <alignment horizontal="center"/>
      <protection locked="0"/>
    </xf>
    <xf numFmtId="49" fontId="77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top" wrapText="1"/>
    </xf>
    <xf numFmtId="4" fontId="48" fillId="0" borderId="10" xfId="0" applyNumberFormat="1" applyFont="1" applyFill="1" applyBorder="1" applyAlignment="1" applyProtection="1">
      <alignment vertical="center" wrapText="1"/>
      <protection locked="0"/>
    </xf>
    <xf numFmtId="0" fontId="63" fillId="0" borderId="10" xfId="0" applyFont="1" applyFill="1" applyBorder="1" applyAlignment="1">
      <alignment horizontal="center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63" fillId="0" borderId="10" xfId="0" applyNumberFormat="1" applyFont="1" applyFill="1" applyBorder="1" applyAlignment="1" applyProtection="1">
      <alignment horizontal="center" vertical="center" wrapText="1"/>
      <protection/>
    </xf>
    <xf numFmtId="186" fontId="63" fillId="33" borderId="10" xfId="0" applyNumberFormat="1" applyFont="1" applyFill="1" applyBorder="1" applyAlignment="1" applyProtection="1">
      <alignment horizontal="center" vertical="center" wrapText="1"/>
      <protection/>
    </xf>
    <xf numFmtId="186" fontId="63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17" fillId="33" borderId="10" xfId="0" applyNumberFormat="1" applyFont="1" applyFill="1" applyBorder="1" applyAlignment="1" applyProtection="1">
      <alignment horizontal="center" vertical="center" wrapText="1"/>
      <protection/>
    </xf>
    <xf numFmtId="186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20" fillId="33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4" fontId="48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186" fontId="54" fillId="0" borderId="10" xfId="0" applyNumberFormat="1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14" fontId="17" fillId="0" borderId="10" xfId="0" applyNumberFormat="1" applyFont="1" applyBorder="1" applyAlignment="1">
      <alignment horizontal="left" vertical="top" wrapText="1"/>
    </xf>
    <xf numFmtId="14" fontId="17" fillId="0" borderId="10" xfId="0" applyNumberFormat="1" applyFont="1" applyBorder="1" applyAlignment="1">
      <alignment horizontal="center" vertical="top" wrapText="1"/>
    </xf>
    <xf numFmtId="186" fontId="1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86" fontId="71" fillId="33" borderId="21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justify" vertical="top" wrapText="1"/>
    </xf>
    <xf numFmtId="0" fontId="71" fillId="0" borderId="22" xfId="0" applyFont="1" applyBorder="1" applyAlignment="1">
      <alignment horizontal="justify" vertical="top" wrapText="1"/>
    </xf>
    <xf numFmtId="3" fontId="54" fillId="0" borderId="10" xfId="0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49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>
      <alignment horizontal="justify" vertical="top" wrapText="1"/>
    </xf>
    <xf numFmtId="186" fontId="24" fillId="0" borderId="10" xfId="0" applyNumberFormat="1" applyFont="1" applyFill="1" applyBorder="1" applyAlignment="1" applyProtection="1">
      <alignment horizontal="left" vertical="center" wrapText="1"/>
      <protection/>
    </xf>
    <xf numFmtId="186" fontId="24" fillId="33" borderId="10" xfId="0" applyNumberFormat="1" applyFont="1" applyFill="1" applyBorder="1" applyAlignment="1" applyProtection="1">
      <alignment horizontal="left" vertical="center" wrapText="1"/>
      <protection/>
    </xf>
    <xf numFmtId="186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186" fontId="24" fillId="33" borderId="10" xfId="0" applyNumberFormat="1" applyFont="1" applyFill="1" applyBorder="1" applyAlignment="1" applyProtection="1">
      <alignment horizontal="left" vertical="center" wrapText="1"/>
      <protection locked="0"/>
    </xf>
    <xf numFmtId="186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186" fontId="25" fillId="33" borderId="10" xfId="0" applyNumberFormat="1" applyFont="1" applyFill="1" applyBorder="1" applyAlignment="1" applyProtection="1">
      <alignment horizontal="left" vertical="center" wrapText="1"/>
      <protection/>
    </xf>
    <xf numFmtId="186" fontId="26" fillId="33" borderId="10" xfId="0" applyNumberFormat="1" applyFont="1" applyFill="1" applyBorder="1" applyAlignment="1" applyProtection="1">
      <alignment horizontal="left" vertical="center" wrapText="1"/>
      <protection/>
    </xf>
    <xf numFmtId="186" fontId="26" fillId="33" borderId="10" xfId="0" applyNumberFormat="1" applyFont="1" applyFill="1" applyBorder="1" applyAlignment="1" applyProtection="1">
      <alignment horizontal="left" vertical="center" wrapText="1"/>
      <protection locked="0"/>
    </xf>
    <xf numFmtId="186" fontId="24" fillId="0" borderId="0" xfId="0" applyNumberFormat="1" applyFont="1" applyFill="1" applyBorder="1" applyAlignment="1" applyProtection="1">
      <alignment horizontal="left" vertical="center" wrapText="1"/>
      <protection/>
    </xf>
    <xf numFmtId="186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186" fontId="24" fillId="33" borderId="11" xfId="0" applyNumberFormat="1" applyFont="1" applyFill="1" applyBorder="1" applyAlignment="1" applyProtection="1">
      <alignment horizontal="left" vertical="center" wrapText="1"/>
      <protection locked="0"/>
    </xf>
    <xf numFmtId="186" fontId="27" fillId="33" borderId="10" xfId="0" applyNumberFormat="1" applyFont="1" applyFill="1" applyBorder="1" applyAlignment="1" applyProtection="1">
      <alignment horizontal="left" vertical="center" wrapText="1"/>
      <protection/>
    </xf>
    <xf numFmtId="186" fontId="24" fillId="34" borderId="10" xfId="0" applyNumberFormat="1" applyFont="1" applyFill="1" applyBorder="1" applyAlignment="1" applyProtection="1">
      <alignment horizontal="left" vertical="center" wrapText="1"/>
      <protection locked="0"/>
    </xf>
    <xf numFmtId="193" fontId="17" fillId="0" borderId="10" xfId="0" applyNumberFormat="1" applyFont="1" applyFill="1" applyBorder="1" applyAlignment="1" applyProtection="1">
      <alignment horizontal="center" vertical="center" wrapText="1"/>
      <protection/>
    </xf>
    <xf numFmtId="186" fontId="56" fillId="33" borderId="10" xfId="0" applyNumberFormat="1" applyFont="1" applyFill="1" applyBorder="1" applyAlignment="1" applyProtection="1">
      <alignment horizontal="left" vertical="center"/>
      <protection/>
    </xf>
    <xf numFmtId="186" fontId="56" fillId="33" borderId="10" xfId="0" applyNumberFormat="1" applyFont="1" applyFill="1" applyBorder="1" applyAlignment="1" applyProtection="1">
      <alignment horizontal="left" vertical="center"/>
      <protection locked="0"/>
    </xf>
    <xf numFmtId="186" fontId="68" fillId="33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86" fontId="16" fillId="0" borderId="0" xfId="0" applyNumberFormat="1" applyFont="1" applyAlignment="1" applyProtection="1">
      <alignment horizontal="left"/>
      <protection locked="0"/>
    </xf>
    <xf numFmtId="186" fontId="2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5" fillId="35" borderId="10" xfId="0" applyFont="1" applyFill="1" applyBorder="1" applyAlignment="1" applyProtection="1">
      <alignment horizontal="center" vertical="center" wrapText="1"/>
      <protection locked="0"/>
    </xf>
    <xf numFmtId="186" fontId="56" fillId="35" borderId="10" xfId="0" applyNumberFormat="1" applyFont="1" applyFill="1" applyBorder="1" applyAlignment="1" applyProtection="1">
      <alignment horizontal="left" vertical="center"/>
      <protection/>
    </xf>
    <xf numFmtId="186" fontId="56" fillId="35" borderId="10" xfId="0" applyNumberFormat="1" applyFont="1" applyFill="1" applyBorder="1" applyAlignment="1" applyProtection="1">
      <alignment horizontal="left" vertical="center"/>
      <protection locked="0"/>
    </xf>
    <xf numFmtId="186" fontId="68" fillId="35" borderId="10" xfId="0" applyNumberFormat="1" applyFont="1" applyFill="1" applyBorder="1" applyAlignment="1" applyProtection="1">
      <alignment horizontal="left" vertical="center"/>
      <protection/>
    </xf>
    <xf numFmtId="0" fontId="55" fillId="36" borderId="10" xfId="0" applyFont="1" applyFill="1" applyBorder="1" applyAlignment="1" applyProtection="1">
      <alignment horizontal="center" vertical="center" wrapText="1"/>
      <protection locked="0"/>
    </xf>
    <xf numFmtId="186" fontId="56" fillId="36" borderId="10" xfId="0" applyNumberFormat="1" applyFont="1" applyFill="1" applyBorder="1" applyAlignment="1" applyProtection="1">
      <alignment horizontal="left" vertical="center"/>
      <protection/>
    </xf>
    <xf numFmtId="186" fontId="56" fillId="36" borderId="10" xfId="0" applyNumberFormat="1" applyFont="1" applyFill="1" applyBorder="1" applyAlignment="1" applyProtection="1">
      <alignment horizontal="left" vertical="center"/>
      <protection locked="0"/>
    </xf>
    <xf numFmtId="186" fontId="68" fillId="36" borderId="10" xfId="0" applyNumberFormat="1" applyFont="1" applyFill="1" applyBorder="1" applyAlignment="1" applyProtection="1">
      <alignment horizontal="left" vertical="center"/>
      <protection/>
    </xf>
    <xf numFmtId="0" fontId="55" fillId="16" borderId="10" xfId="0" applyFont="1" applyFill="1" applyBorder="1" applyAlignment="1" applyProtection="1">
      <alignment horizontal="center" vertical="center" wrapText="1"/>
      <protection locked="0"/>
    </xf>
    <xf numFmtId="186" fontId="56" fillId="16" borderId="10" xfId="0" applyNumberFormat="1" applyFont="1" applyFill="1" applyBorder="1" applyAlignment="1" applyProtection="1">
      <alignment horizontal="left" vertical="center"/>
      <protection/>
    </xf>
    <xf numFmtId="186" fontId="56" fillId="16" borderId="10" xfId="0" applyNumberFormat="1" applyFont="1" applyFill="1" applyBorder="1" applyAlignment="1" applyProtection="1">
      <alignment horizontal="left" vertical="center"/>
      <protection locked="0"/>
    </xf>
    <xf numFmtId="186" fontId="68" fillId="16" borderId="10" xfId="0" applyNumberFormat="1" applyFont="1" applyFill="1" applyBorder="1" applyAlignment="1" applyProtection="1">
      <alignment horizontal="left" vertical="center"/>
      <protection/>
    </xf>
    <xf numFmtId="0" fontId="55" fillId="9" borderId="10" xfId="0" applyFont="1" applyFill="1" applyBorder="1" applyAlignment="1" applyProtection="1">
      <alignment horizontal="center" vertical="center" wrapText="1"/>
      <protection locked="0"/>
    </xf>
    <xf numFmtId="186" fontId="56" fillId="9" borderId="10" xfId="0" applyNumberFormat="1" applyFont="1" applyFill="1" applyBorder="1" applyAlignment="1" applyProtection="1">
      <alignment horizontal="left" vertical="center"/>
      <protection/>
    </xf>
    <xf numFmtId="186" fontId="56" fillId="9" borderId="10" xfId="0" applyNumberFormat="1" applyFont="1" applyFill="1" applyBorder="1" applyAlignment="1" applyProtection="1">
      <alignment horizontal="left" vertical="center"/>
      <protection locked="0"/>
    </xf>
    <xf numFmtId="186" fontId="68" fillId="9" borderId="10" xfId="0" applyNumberFormat="1" applyFont="1" applyFill="1" applyBorder="1" applyAlignment="1" applyProtection="1">
      <alignment horizontal="left" vertical="center"/>
      <protection/>
    </xf>
    <xf numFmtId="0" fontId="55" fillId="12" borderId="10" xfId="0" applyFont="1" applyFill="1" applyBorder="1" applyAlignment="1" applyProtection="1">
      <alignment horizontal="center" vertical="center" wrapText="1"/>
      <protection locked="0"/>
    </xf>
    <xf numFmtId="186" fontId="56" fillId="12" borderId="10" xfId="0" applyNumberFormat="1" applyFont="1" applyFill="1" applyBorder="1" applyAlignment="1" applyProtection="1">
      <alignment horizontal="left" vertical="center"/>
      <protection/>
    </xf>
    <xf numFmtId="186" fontId="56" fillId="12" borderId="10" xfId="0" applyNumberFormat="1" applyFont="1" applyFill="1" applyBorder="1" applyAlignment="1" applyProtection="1">
      <alignment horizontal="left" vertical="center"/>
      <protection locked="0"/>
    </xf>
    <xf numFmtId="186" fontId="68" fillId="12" borderId="10" xfId="0" applyNumberFormat="1" applyFont="1" applyFill="1" applyBorder="1" applyAlignment="1" applyProtection="1">
      <alignment horizontal="left" vertical="center"/>
      <protection/>
    </xf>
    <xf numFmtId="0" fontId="55" fillId="19" borderId="10" xfId="0" applyFont="1" applyFill="1" applyBorder="1" applyAlignment="1" applyProtection="1">
      <alignment horizontal="center" vertical="center" wrapText="1"/>
      <protection locked="0"/>
    </xf>
    <xf numFmtId="186" fontId="56" fillId="19" borderId="10" xfId="0" applyNumberFormat="1" applyFont="1" applyFill="1" applyBorder="1" applyAlignment="1" applyProtection="1">
      <alignment horizontal="left" vertical="center"/>
      <protection/>
    </xf>
    <xf numFmtId="186" fontId="56" fillId="19" borderId="10" xfId="0" applyNumberFormat="1" applyFont="1" applyFill="1" applyBorder="1" applyAlignment="1" applyProtection="1">
      <alignment horizontal="left" vertical="center"/>
      <protection locked="0"/>
    </xf>
    <xf numFmtId="186" fontId="68" fillId="19" borderId="10" xfId="0" applyNumberFormat="1" applyFont="1" applyFill="1" applyBorder="1" applyAlignment="1" applyProtection="1">
      <alignment horizontal="left" vertical="center"/>
      <protection/>
    </xf>
    <xf numFmtId="0" fontId="55" fillId="18" borderId="10" xfId="0" applyFont="1" applyFill="1" applyBorder="1" applyAlignment="1" applyProtection="1">
      <alignment horizontal="center" vertical="center" wrapText="1"/>
      <protection locked="0"/>
    </xf>
    <xf numFmtId="186" fontId="56" fillId="18" borderId="10" xfId="0" applyNumberFormat="1" applyFont="1" applyFill="1" applyBorder="1" applyAlignment="1" applyProtection="1">
      <alignment horizontal="left" vertical="center"/>
      <protection/>
    </xf>
    <xf numFmtId="186" fontId="56" fillId="18" borderId="10" xfId="0" applyNumberFormat="1" applyFont="1" applyFill="1" applyBorder="1" applyAlignment="1" applyProtection="1">
      <alignment horizontal="left" vertical="center"/>
      <protection locked="0"/>
    </xf>
    <xf numFmtId="186" fontId="68" fillId="18" borderId="10" xfId="0" applyNumberFormat="1" applyFont="1" applyFill="1" applyBorder="1" applyAlignment="1" applyProtection="1">
      <alignment horizontal="left" vertical="center"/>
      <protection/>
    </xf>
    <xf numFmtId="0" fontId="55" fillId="37" borderId="10" xfId="0" applyFont="1" applyFill="1" applyBorder="1" applyAlignment="1" applyProtection="1">
      <alignment horizontal="center" vertical="center" wrapText="1"/>
      <protection locked="0"/>
    </xf>
    <xf numFmtId="186" fontId="56" fillId="37" borderId="10" xfId="0" applyNumberFormat="1" applyFont="1" applyFill="1" applyBorder="1" applyAlignment="1" applyProtection="1">
      <alignment horizontal="left" vertical="center"/>
      <protection/>
    </xf>
    <xf numFmtId="186" fontId="56" fillId="37" borderId="10" xfId="0" applyNumberFormat="1" applyFont="1" applyFill="1" applyBorder="1" applyAlignment="1" applyProtection="1">
      <alignment horizontal="left" vertical="center"/>
      <protection locked="0"/>
    </xf>
    <xf numFmtId="186" fontId="68" fillId="37" borderId="10" xfId="0" applyNumberFormat="1" applyFont="1" applyFill="1" applyBorder="1" applyAlignment="1" applyProtection="1">
      <alignment horizontal="left" vertical="center"/>
      <protection/>
    </xf>
    <xf numFmtId="0" fontId="55" fillId="38" borderId="10" xfId="0" applyFont="1" applyFill="1" applyBorder="1" applyAlignment="1" applyProtection="1">
      <alignment horizontal="center" vertical="center" wrapText="1"/>
      <protection locked="0"/>
    </xf>
    <xf numFmtId="2" fontId="55" fillId="38" borderId="10" xfId="0" applyNumberFormat="1" applyFont="1" applyFill="1" applyBorder="1" applyAlignment="1" applyProtection="1">
      <alignment horizontal="center" vertical="center" wrapText="1"/>
      <protection locked="0"/>
    </xf>
    <xf numFmtId="186" fontId="56" fillId="38" borderId="10" xfId="0" applyNumberFormat="1" applyFont="1" applyFill="1" applyBorder="1" applyAlignment="1" applyProtection="1">
      <alignment horizontal="left" vertical="center"/>
      <protection/>
    </xf>
    <xf numFmtId="186" fontId="56" fillId="38" borderId="10" xfId="0" applyNumberFormat="1" applyFont="1" applyFill="1" applyBorder="1" applyAlignment="1" applyProtection="1">
      <alignment horizontal="left" vertical="center"/>
      <protection locked="0"/>
    </xf>
    <xf numFmtId="2" fontId="56" fillId="38" borderId="10" xfId="0" applyNumberFormat="1" applyFont="1" applyFill="1" applyBorder="1" applyAlignment="1" applyProtection="1">
      <alignment horizontal="left" vertical="center"/>
      <protection/>
    </xf>
    <xf numFmtId="1" fontId="56" fillId="38" borderId="10" xfId="0" applyNumberFormat="1" applyFont="1" applyFill="1" applyBorder="1" applyAlignment="1" applyProtection="1">
      <alignment horizontal="left" vertical="center"/>
      <protection/>
    </xf>
    <xf numFmtId="1" fontId="56" fillId="38" borderId="10" xfId="0" applyNumberFormat="1" applyFont="1" applyFill="1" applyBorder="1" applyAlignment="1" applyProtection="1">
      <alignment horizontal="left" vertical="center"/>
      <protection locked="0"/>
    </xf>
    <xf numFmtId="2" fontId="68" fillId="38" borderId="10" xfId="0" applyNumberFormat="1" applyFont="1" applyFill="1" applyBorder="1" applyAlignment="1" applyProtection="1">
      <alignment horizontal="left" vertical="center"/>
      <protection/>
    </xf>
    <xf numFmtId="186" fontId="68" fillId="38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186" fontId="11" fillId="0" borderId="10" xfId="0" applyNumberFormat="1" applyFont="1" applyBorder="1" applyAlignment="1">
      <alignment horizontal="center"/>
    </xf>
    <xf numFmtId="49" fontId="26" fillId="37" borderId="0" xfId="0" applyNumberFormat="1" applyFont="1" applyFill="1" applyBorder="1" applyAlignment="1" applyProtection="1">
      <alignment vertical="center" wrapText="1"/>
      <protection locked="0"/>
    </xf>
    <xf numFmtId="186" fontId="26" fillId="37" borderId="10" xfId="0" applyNumberFormat="1" applyFont="1" applyFill="1" applyBorder="1" applyAlignment="1" applyProtection="1">
      <alignment horizontal="left" vertical="center" wrapText="1"/>
      <protection/>
    </xf>
    <xf numFmtId="186" fontId="24" fillId="37" borderId="10" xfId="0" applyNumberFormat="1" applyFont="1" applyFill="1" applyBorder="1" applyAlignment="1" applyProtection="1">
      <alignment horizontal="left" vertical="center" wrapText="1"/>
      <protection/>
    </xf>
    <xf numFmtId="186" fontId="26" fillId="37" borderId="10" xfId="0" applyNumberFormat="1" applyFont="1" applyFill="1" applyBorder="1" applyAlignment="1" applyProtection="1">
      <alignment horizontal="left" vertical="center" wrapText="1"/>
      <protection locked="0"/>
    </xf>
    <xf numFmtId="186" fontId="26" fillId="37" borderId="11" xfId="0" applyNumberFormat="1" applyFont="1" applyFill="1" applyBorder="1" applyAlignment="1" applyProtection="1">
      <alignment horizontal="left" vertical="center" wrapText="1"/>
      <protection/>
    </xf>
    <xf numFmtId="4" fontId="17" fillId="37" borderId="0" xfId="0" applyNumberFormat="1" applyFont="1" applyFill="1" applyBorder="1" applyAlignment="1" applyProtection="1">
      <alignment vertical="center" wrapText="1"/>
      <protection/>
    </xf>
    <xf numFmtId="0" fontId="22" fillId="39" borderId="0" xfId="0" applyFont="1" applyFill="1" applyBorder="1" applyAlignment="1" applyProtection="1">
      <alignment vertical="center" wrapText="1"/>
      <protection locked="0"/>
    </xf>
    <xf numFmtId="186" fontId="26" fillId="38" borderId="10" xfId="0" applyNumberFormat="1" applyFont="1" applyFill="1" applyBorder="1" applyAlignment="1" applyProtection="1">
      <alignment horizontal="left" vertical="center" wrapText="1"/>
      <protection/>
    </xf>
    <xf numFmtId="49" fontId="26" fillId="40" borderId="0" xfId="0" applyNumberFormat="1" applyFont="1" applyFill="1" applyBorder="1" applyAlignment="1" applyProtection="1">
      <alignment vertical="center" wrapText="1"/>
      <protection locked="0"/>
    </xf>
    <xf numFmtId="186" fontId="26" fillId="40" borderId="10" xfId="0" applyNumberFormat="1" applyFont="1" applyFill="1" applyBorder="1" applyAlignment="1" applyProtection="1">
      <alignment horizontal="left" vertical="center" wrapText="1"/>
      <protection/>
    </xf>
    <xf numFmtId="186" fontId="26" fillId="40" borderId="10" xfId="0" applyNumberFormat="1" applyFont="1" applyFill="1" applyBorder="1" applyAlignment="1" applyProtection="1">
      <alignment horizontal="left" vertical="center" wrapText="1"/>
      <protection locked="0"/>
    </xf>
    <xf numFmtId="186" fontId="26" fillId="40" borderId="11" xfId="0" applyNumberFormat="1" applyFont="1" applyFill="1" applyBorder="1" applyAlignment="1" applyProtection="1">
      <alignment horizontal="left" vertical="center" wrapText="1"/>
      <protection/>
    </xf>
    <xf numFmtId="186" fontId="26" fillId="41" borderId="10" xfId="0" applyNumberFormat="1" applyFont="1" applyFill="1" applyBorder="1" applyAlignment="1" applyProtection="1">
      <alignment horizontal="left" vertical="center" wrapText="1"/>
      <protection/>
    </xf>
    <xf numFmtId="186" fontId="25" fillId="41" borderId="10" xfId="0" applyNumberFormat="1" applyFont="1" applyFill="1" applyBorder="1" applyAlignment="1" applyProtection="1">
      <alignment horizontal="left" vertical="center" wrapText="1"/>
      <protection/>
    </xf>
    <xf numFmtId="186" fontId="25" fillId="42" borderId="10" xfId="0" applyNumberFormat="1" applyFont="1" applyFill="1" applyBorder="1" applyAlignment="1" applyProtection="1">
      <alignment horizontal="left" vertical="center" wrapText="1"/>
      <protection/>
    </xf>
    <xf numFmtId="186" fontId="26" fillId="42" borderId="10" xfId="0" applyNumberFormat="1" applyFont="1" applyFill="1" applyBorder="1" applyAlignment="1" applyProtection="1">
      <alignment horizontal="left" vertical="center" wrapText="1"/>
      <protection/>
    </xf>
    <xf numFmtId="186" fontId="25" fillId="43" borderId="10" xfId="0" applyNumberFormat="1" applyFont="1" applyFill="1" applyBorder="1" applyAlignment="1" applyProtection="1">
      <alignment horizontal="left" vertical="center" wrapText="1"/>
      <protection/>
    </xf>
    <xf numFmtId="186" fontId="26" fillId="43" borderId="10" xfId="0" applyNumberFormat="1" applyFont="1" applyFill="1" applyBorder="1" applyAlignment="1" applyProtection="1">
      <alignment horizontal="left" vertical="center" wrapText="1"/>
      <protection/>
    </xf>
    <xf numFmtId="186" fontId="24" fillId="43" borderId="10" xfId="0" applyNumberFormat="1" applyFont="1" applyFill="1" applyBorder="1" applyAlignment="1" applyProtection="1">
      <alignment horizontal="left" vertical="center" wrapText="1"/>
      <protection/>
    </xf>
    <xf numFmtId="186" fontId="24" fillId="41" borderId="10" xfId="0" applyNumberFormat="1" applyFont="1" applyFill="1" applyBorder="1" applyAlignment="1" applyProtection="1">
      <alignment horizontal="left" vertical="center" wrapText="1"/>
      <protection/>
    </xf>
    <xf numFmtId="186" fontId="24" fillId="17" borderId="10" xfId="0" applyNumberFormat="1" applyFont="1" applyFill="1" applyBorder="1" applyAlignment="1" applyProtection="1">
      <alignment horizontal="left" vertical="center" wrapText="1"/>
      <protection/>
    </xf>
    <xf numFmtId="186" fontId="26" fillId="17" borderId="10" xfId="0" applyNumberFormat="1" applyFont="1" applyFill="1" applyBorder="1" applyAlignment="1" applyProtection="1">
      <alignment horizontal="left" vertical="center" wrapText="1"/>
      <protection/>
    </xf>
    <xf numFmtId="186" fontId="24" fillId="16" borderId="10" xfId="0" applyNumberFormat="1" applyFont="1" applyFill="1" applyBorder="1" applyAlignment="1" applyProtection="1">
      <alignment horizontal="left" vertical="center" wrapText="1"/>
      <protection/>
    </xf>
    <xf numFmtId="186" fontId="26" fillId="16" borderId="10" xfId="0" applyNumberFormat="1" applyFont="1" applyFill="1" applyBorder="1" applyAlignment="1" applyProtection="1">
      <alignment horizontal="left" vertical="center" wrapText="1"/>
      <protection/>
    </xf>
    <xf numFmtId="186" fontId="26" fillId="11" borderId="10" xfId="0" applyNumberFormat="1" applyFont="1" applyFill="1" applyBorder="1" applyAlignment="1" applyProtection="1">
      <alignment horizontal="left" vertical="center" wrapText="1"/>
      <protection/>
    </xf>
    <xf numFmtId="186" fontId="24" fillId="11" borderId="10" xfId="0" applyNumberFormat="1" applyFont="1" applyFill="1" applyBorder="1" applyAlignment="1" applyProtection="1">
      <alignment horizontal="left" vertical="center" wrapText="1"/>
      <protection/>
    </xf>
    <xf numFmtId="186" fontId="24" fillId="11" borderId="10" xfId="0" applyNumberFormat="1" applyFont="1" applyFill="1" applyBorder="1" applyAlignment="1" applyProtection="1">
      <alignment horizontal="left" vertical="center" wrapText="1"/>
      <protection locked="0"/>
    </xf>
    <xf numFmtId="186" fontId="26" fillId="9" borderId="10" xfId="0" applyNumberFormat="1" applyFont="1" applyFill="1" applyBorder="1" applyAlignment="1" applyProtection="1">
      <alignment horizontal="left" vertical="center" wrapText="1"/>
      <protection/>
    </xf>
    <xf numFmtId="186" fontId="24" fillId="9" borderId="10" xfId="0" applyNumberFormat="1" applyFont="1" applyFill="1" applyBorder="1" applyAlignment="1" applyProtection="1">
      <alignment horizontal="left" vertical="center" wrapText="1"/>
      <protection/>
    </xf>
    <xf numFmtId="186" fontId="26" fillId="19" borderId="10" xfId="0" applyNumberFormat="1" applyFont="1" applyFill="1" applyBorder="1" applyAlignment="1" applyProtection="1">
      <alignment horizontal="left" vertical="center" wrapText="1"/>
      <protection/>
    </xf>
    <xf numFmtId="186" fontId="7" fillId="37" borderId="10" xfId="0" applyNumberFormat="1" applyFont="1" applyFill="1" applyBorder="1" applyAlignment="1" applyProtection="1">
      <alignment vertical="center" wrapText="1"/>
      <protection/>
    </xf>
    <xf numFmtId="186" fontId="7" fillId="44" borderId="10" xfId="0" applyNumberFormat="1" applyFont="1" applyFill="1" applyBorder="1" applyAlignment="1" applyProtection="1">
      <alignment vertical="center" wrapText="1"/>
      <protection/>
    </xf>
    <xf numFmtId="186" fontId="7" fillId="38" borderId="10" xfId="0" applyNumberFormat="1" applyFont="1" applyFill="1" applyBorder="1" applyAlignment="1" applyProtection="1">
      <alignment vertical="center" wrapText="1"/>
      <protection/>
    </xf>
    <xf numFmtId="186" fontId="7" fillId="43" borderId="10" xfId="0" applyNumberFormat="1" applyFont="1" applyFill="1" applyBorder="1" applyAlignment="1" applyProtection="1">
      <alignment vertical="center" wrapText="1"/>
      <protection/>
    </xf>
    <xf numFmtId="186" fontId="7" fillId="15" borderId="10" xfId="0" applyNumberFormat="1" applyFont="1" applyFill="1" applyBorder="1" applyAlignment="1" applyProtection="1">
      <alignment vertical="center" wrapText="1"/>
      <protection/>
    </xf>
    <xf numFmtId="186" fontId="2" fillId="15" borderId="10" xfId="0" applyNumberFormat="1" applyFont="1" applyFill="1" applyBorder="1" applyAlignment="1" applyProtection="1">
      <alignment vertical="center" wrapText="1"/>
      <protection/>
    </xf>
    <xf numFmtId="186" fontId="2" fillId="16" borderId="10" xfId="0" applyNumberFormat="1" applyFont="1" applyFill="1" applyBorder="1" applyAlignment="1" applyProtection="1">
      <alignment vertical="center" wrapText="1"/>
      <protection/>
    </xf>
    <xf numFmtId="186" fontId="2" fillId="8" borderId="10" xfId="0" applyNumberFormat="1" applyFont="1" applyFill="1" applyBorder="1" applyAlignment="1" applyProtection="1">
      <alignment vertical="center" wrapText="1"/>
      <protection locked="0"/>
    </xf>
    <xf numFmtId="186" fontId="7" fillId="17" borderId="10" xfId="0" applyNumberFormat="1" applyFont="1" applyFill="1" applyBorder="1" applyAlignment="1" applyProtection="1">
      <alignment vertical="center" wrapText="1"/>
      <protection/>
    </xf>
    <xf numFmtId="186" fontId="7" fillId="18" borderId="10" xfId="0" applyNumberFormat="1" applyFont="1" applyFill="1" applyBorder="1" applyAlignment="1" applyProtection="1">
      <alignment vertical="center" wrapText="1"/>
      <protection/>
    </xf>
    <xf numFmtId="186" fontId="7" fillId="19" borderId="10" xfId="0" applyNumberFormat="1" applyFont="1" applyFill="1" applyBorder="1" applyAlignment="1" applyProtection="1">
      <alignment vertical="center" wrapText="1"/>
      <protection/>
    </xf>
    <xf numFmtId="186" fontId="7" fillId="22" borderId="10" xfId="0" applyNumberFormat="1" applyFont="1" applyFill="1" applyBorder="1" applyAlignment="1" applyProtection="1">
      <alignment vertical="center" wrapText="1"/>
      <protection/>
    </xf>
    <xf numFmtId="49" fontId="54" fillId="0" borderId="12" xfId="0" applyNumberFormat="1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wrapText="1"/>
    </xf>
    <xf numFmtId="0" fontId="54" fillId="33" borderId="11" xfId="0" applyFont="1" applyFill="1" applyBorder="1" applyAlignment="1">
      <alignment vertical="top" wrapText="1"/>
    </xf>
    <xf numFmtId="3" fontId="54" fillId="33" borderId="11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horizontal="center"/>
    </xf>
    <xf numFmtId="49" fontId="53" fillId="33" borderId="11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>
      <alignment horizontal="center" vertical="center" wrapText="1"/>
    </xf>
    <xf numFmtId="49" fontId="62" fillId="39" borderId="10" xfId="0" applyNumberFormat="1" applyFont="1" applyFill="1" applyBorder="1" applyAlignment="1">
      <alignment horizontal="center"/>
    </xf>
    <xf numFmtId="49" fontId="54" fillId="0" borderId="12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 vertical="center" wrapText="1"/>
    </xf>
    <xf numFmtId="186" fontId="1" fillId="0" borderId="0" xfId="0" applyNumberFormat="1" applyFont="1" applyFill="1" applyAlignment="1">
      <alignment/>
    </xf>
    <xf numFmtId="0" fontId="7" fillId="39" borderId="0" xfId="0" applyFont="1" applyFill="1" applyAlignment="1" applyProtection="1">
      <alignment horizontal="left"/>
      <protection locked="0"/>
    </xf>
    <xf numFmtId="0" fontId="7" fillId="39" borderId="0" xfId="0" applyFont="1" applyFill="1" applyBorder="1" applyAlignment="1" applyProtection="1">
      <alignment horizontal="left"/>
      <protection locked="0"/>
    </xf>
    <xf numFmtId="0" fontId="31" fillId="39" borderId="0" xfId="0" applyFont="1" applyFill="1" applyAlignment="1" applyProtection="1">
      <alignment horizontal="left"/>
      <protection locked="0"/>
    </xf>
    <xf numFmtId="0" fontId="4" fillId="39" borderId="0" xfId="0" applyFont="1" applyFill="1" applyAlignment="1" applyProtection="1">
      <alignment horizontal="left"/>
      <protection locked="0"/>
    </xf>
    <xf numFmtId="0" fontId="0" fillId="39" borderId="0" xfId="0" applyFill="1" applyAlignment="1" applyProtection="1">
      <alignment horizontal="left"/>
      <protection locked="0"/>
    </xf>
    <xf numFmtId="186" fontId="24" fillId="39" borderId="0" xfId="0" applyNumberFormat="1" applyFont="1" applyFill="1" applyAlignment="1" applyProtection="1">
      <alignment horizontal="left"/>
      <protection locked="0"/>
    </xf>
    <xf numFmtId="0" fontId="2" fillId="39" borderId="0" xfId="0" applyFont="1" applyFill="1" applyAlignment="1" applyProtection="1">
      <alignment horizontal="left"/>
      <protection locked="0"/>
    </xf>
    <xf numFmtId="0" fontId="1" fillId="39" borderId="0" xfId="0" applyFont="1" applyFill="1" applyAlignment="1" applyProtection="1">
      <alignment horizontal="left"/>
      <protection locked="0"/>
    </xf>
    <xf numFmtId="0" fontId="0" fillId="39" borderId="0" xfId="0" applyFont="1" applyFill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79" fillId="33" borderId="0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 applyProtection="1">
      <alignment horizontal="center" vertical="center" wrapText="1"/>
      <protection locked="0"/>
    </xf>
    <xf numFmtId="0" fontId="55" fillId="3" borderId="10" xfId="0" applyFont="1" applyFill="1" applyBorder="1" applyAlignment="1" applyProtection="1">
      <alignment horizontal="center" vertical="center" wrapText="1"/>
      <protection locked="0"/>
    </xf>
    <xf numFmtId="186" fontId="56" fillId="3" borderId="10" xfId="0" applyNumberFormat="1" applyFont="1" applyFill="1" applyBorder="1" applyAlignment="1" applyProtection="1">
      <alignment horizontal="left" vertical="center"/>
      <protection/>
    </xf>
    <xf numFmtId="186" fontId="56" fillId="3" borderId="10" xfId="0" applyNumberFormat="1" applyFont="1" applyFill="1" applyBorder="1" applyAlignment="1" applyProtection="1">
      <alignment horizontal="left" vertical="center"/>
      <protection locked="0"/>
    </xf>
    <xf numFmtId="186" fontId="68" fillId="3" borderId="10" xfId="0" applyNumberFormat="1" applyFont="1" applyFill="1" applyBorder="1" applyAlignment="1" applyProtection="1">
      <alignment horizontal="left" vertical="center"/>
      <protection/>
    </xf>
    <xf numFmtId="0" fontId="55" fillId="6" borderId="10" xfId="0" applyFont="1" applyFill="1" applyBorder="1" applyAlignment="1" applyProtection="1">
      <alignment horizontal="center" vertical="center" wrapText="1"/>
      <protection locked="0"/>
    </xf>
    <xf numFmtId="186" fontId="56" fillId="6" borderId="10" xfId="0" applyNumberFormat="1" applyFont="1" applyFill="1" applyBorder="1" applyAlignment="1" applyProtection="1">
      <alignment horizontal="left" vertical="center"/>
      <protection/>
    </xf>
    <xf numFmtId="186" fontId="56" fillId="6" borderId="10" xfId="0" applyNumberFormat="1" applyFont="1" applyFill="1" applyBorder="1" applyAlignment="1" applyProtection="1">
      <alignment horizontal="left" vertical="center"/>
      <protection locked="0"/>
    </xf>
    <xf numFmtId="186" fontId="68" fillId="6" borderId="10" xfId="0" applyNumberFormat="1" applyFont="1" applyFill="1" applyBorder="1" applyAlignment="1" applyProtection="1">
      <alignment horizontal="left" vertical="center"/>
      <protection/>
    </xf>
    <xf numFmtId="0" fontId="55" fillId="39" borderId="10" xfId="0" applyFont="1" applyFill="1" applyBorder="1" applyAlignment="1" applyProtection="1">
      <alignment horizontal="center" vertical="center" wrapText="1"/>
      <protection locked="0"/>
    </xf>
    <xf numFmtId="186" fontId="56" fillId="39" borderId="10" xfId="0" applyNumberFormat="1" applyFont="1" applyFill="1" applyBorder="1" applyAlignment="1" applyProtection="1">
      <alignment horizontal="left" vertical="center"/>
      <protection/>
    </xf>
    <xf numFmtId="186" fontId="56" fillId="39" borderId="10" xfId="0" applyNumberFormat="1" applyFont="1" applyFill="1" applyBorder="1" applyAlignment="1" applyProtection="1">
      <alignment horizontal="left" vertical="center"/>
      <protection locked="0"/>
    </xf>
    <xf numFmtId="186" fontId="68" fillId="39" borderId="10" xfId="0" applyNumberFormat="1" applyFont="1" applyFill="1" applyBorder="1" applyAlignment="1" applyProtection="1">
      <alignment horizontal="left" vertical="center"/>
      <protection/>
    </xf>
    <xf numFmtId="0" fontId="55" fillId="10" borderId="10" xfId="0" applyFont="1" applyFill="1" applyBorder="1" applyAlignment="1" applyProtection="1">
      <alignment horizontal="center" vertical="center" wrapText="1"/>
      <protection locked="0"/>
    </xf>
    <xf numFmtId="186" fontId="56" fillId="10" borderId="10" xfId="0" applyNumberFormat="1" applyFont="1" applyFill="1" applyBorder="1" applyAlignment="1" applyProtection="1">
      <alignment horizontal="left" vertical="center"/>
      <protection/>
    </xf>
    <xf numFmtId="186" fontId="56" fillId="10" borderId="10" xfId="0" applyNumberFormat="1" applyFont="1" applyFill="1" applyBorder="1" applyAlignment="1" applyProtection="1">
      <alignment horizontal="left" vertical="center"/>
      <protection locked="0"/>
    </xf>
    <xf numFmtId="186" fontId="68" fillId="10" borderId="10" xfId="0" applyNumberFormat="1" applyFont="1" applyFill="1" applyBorder="1" applyAlignment="1" applyProtection="1">
      <alignment horizontal="left" vertical="center"/>
      <protection/>
    </xf>
    <xf numFmtId="0" fontId="55" fillId="2" borderId="10" xfId="0" applyFont="1" applyFill="1" applyBorder="1" applyAlignment="1" applyProtection="1">
      <alignment horizontal="center" vertical="center" wrapText="1"/>
      <protection locked="0"/>
    </xf>
    <xf numFmtId="186" fontId="56" fillId="2" borderId="10" xfId="0" applyNumberFormat="1" applyFont="1" applyFill="1" applyBorder="1" applyAlignment="1" applyProtection="1">
      <alignment horizontal="left" vertical="center"/>
      <protection/>
    </xf>
    <xf numFmtId="186" fontId="56" fillId="2" borderId="10" xfId="0" applyNumberFormat="1" applyFont="1" applyFill="1" applyBorder="1" applyAlignment="1" applyProtection="1">
      <alignment horizontal="left" vertical="center"/>
      <protection locked="0"/>
    </xf>
    <xf numFmtId="186" fontId="68" fillId="2" borderId="10" xfId="0" applyNumberFormat="1" applyFont="1" applyFill="1" applyBorder="1" applyAlignment="1" applyProtection="1">
      <alignment horizontal="left" vertical="center"/>
      <protection/>
    </xf>
    <xf numFmtId="186" fontId="120" fillId="5" borderId="10" xfId="0" applyNumberFormat="1" applyFont="1" applyFill="1" applyBorder="1" applyAlignment="1" applyProtection="1">
      <alignment horizontal="left" vertical="center"/>
      <protection/>
    </xf>
    <xf numFmtId="186" fontId="120" fillId="5" borderId="10" xfId="0" applyNumberFormat="1" applyFont="1" applyFill="1" applyBorder="1" applyAlignment="1" applyProtection="1">
      <alignment horizontal="left" vertical="center"/>
      <protection locked="0"/>
    </xf>
    <xf numFmtId="186" fontId="121" fillId="5" borderId="10" xfId="0" applyNumberFormat="1" applyFont="1" applyFill="1" applyBorder="1" applyAlignment="1" applyProtection="1">
      <alignment horizontal="left" vertical="center"/>
      <protection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186" fontId="24" fillId="5" borderId="10" xfId="0" applyNumberFormat="1" applyFont="1" applyFill="1" applyBorder="1" applyAlignment="1" applyProtection="1">
      <alignment horizontal="left" vertical="center"/>
      <protection/>
    </xf>
    <xf numFmtId="0" fontId="55" fillId="4" borderId="10" xfId="0" applyFont="1" applyFill="1" applyBorder="1" applyAlignment="1" applyProtection="1">
      <alignment horizontal="center" vertical="center" wrapText="1"/>
      <protection locked="0"/>
    </xf>
    <xf numFmtId="186" fontId="56" fillId="4" borderId="10" xfId="0" applyNumberFormat="1" applyFont="1" applyFill="1" applyBorder="1" applyAlignment="1" applyProtection="1">
      <alignment horizontal="left" vertical="center"/>
      <protection/>
    </xf>
    <xf numFmtId="186" fontId="56" fillId="4" borderId="10" xfId="0" applyNumberFormat="1" applyFont="1" applyFill="1" applyBorder="1" applyAlignment="1" applyProtection="1">
      <alignment horizontal="left" vertical="center"/>
      <protection locked="0"/>
    </xf>
    <xf numFmtId="186" fontId="68" fillId="4" borderId="10" xfId="0" applyNumberFormat="1" applyFont="1" applyFill="1" applyBorder="1" applyAlignment="1" applyProtection="1">
      <alignment horizontal="left" vertical="center"/>
      <protection/>
    </xf>
    <xf numFmtId="0" fontId="55" fillId="5" borderId="10" xfId="0" applyFont="1" applyFill="1" applyBorder="1" applyAlignment="1" applyProtection="1">
      <alignment horizontal="center" vertical="center" wrapText="1"/>
      <protection locked="0"/>
    </xf>
    <xf numFmtId="186" fontId="56" fillId="5" borderId="10" xfId="0" applyNumberFormat="1" applyFont="1" applyFill="1" applyBorder="1" applyAlignment="1" applyProtection="1">
      <alignment horizontal="left" vertical="center"/>
      <protection/>
    </xf>
    <xf numFmtId="186" fontId="56" fillId="5" borderId="10" xfId="0" applyNumberFormat="1" applyFont="1" applyFill="1" applyBorder="1" applyAlignment="1" applyProtection="1">
      <alignment horizontal="left" vertical="center"/>
      <protection locked="0"/>
    </xf>
    <xf numFmtId="186" fontId="68" fillId="5" borderId="10" xfId="0" applyNumberFormat="1" applyFont="1" applyFill="1" applyBorder="1" applyAlignment="1" applyProtection="1">
      <alignment horizontal="left" vertical="center"/>
      <protection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186" fontId="56" fillId="7" borderId="10" xfId="0" applyNumberFormat="1" applyFont="1" applyFill="1" applyBorder="1" applyAlignment="1" applyProtection="1">
      <alignment horizontal="left" vertical="center"/>
      <protection/>
    </xf>
    <xf numFmtId="186" fontId="56" fillId="7" borderId="10" xfId="0" applyNumberFormat="1" applyFont="1" applyFill="1" applyBorder="1" applyAlignment="1" applyProtection="1">
      <alignment horizontal="left" vertical="center"/>
      <protection locked="0"/>
    </xf>
    <xf numFmtId="186" fontId="68" fillId="7" borderId="10" xfId="0" applyNumberFormat="1" applyFont="1" applyFill="1" applyBorder="1" applyAlignment="1" applyProtection="1">
      <alignment horizontal="left" vertical="center"/>
      <protection/>
    </xf>
    <xf numFmtId="0" fontId="55" fillId="45" borderId="10" xfId="0" applyFont="1" applyFill="1" applyBorder="1" applyAlignment="1" applyProtection="1">
      <alignment horizontal="center" vertical="center" wrapText="1"/>
      <protection locked="0"/>
    </xf>
    <xf numFmtId="186" fontId="56" fillId="45" borderId="10" xfId="0" applyNumberFormat="1" applyFont="1" applyFill="1" applyBorder="1" applyAlignment="1" applyProtection="1">
      <alignment horizontal="left" vertical="center"/>
      <protection/>
    </xf>
    <xf numFmtId="186" fontId="56" fillId="45" borderId="10" xfId="0" applyNumberFormat="1" applyFont="1" applyFill="1" applyBorder="1" applyAlignment="1" applyProtection="1">
      <alignment horizontal="left" vertical="center"/>
      <protection locked="0"/>
    </xf>
    <xf numFmtId="186" fontId="68" fillId="45" borderId="10" xfId="0" applyNumberFormat="1" applyFont="1" applyFill="1" applyBorder="1" applyAlignment="1" applyProtection="1">
      <alignment horizontal="left" vertical="center"/>
      <protection/>
    </xf>
    <xf numFmtId="0" fontId="55" fillId="13" borderId="10" xfId="0" applyFont="1" applyFill="1" applyBorder="1" applyAlignment="1" applyProtection="1">
      <alignment horizontal="center" vertical="center" wrapText="1"/>
      <protection locked="0"/>
    </xf>
    <xf numFmtId="186" fontId="56" fillId="13" borderId="10" xfId="0" applyNumberFormat="1" applyFont="1" applyFill="1" applyBorder="1" applyAlignment="1" applyProtection="1">
      <alignment horizontal="left" vertical="center"/>
      <protection/>
    </xf>
    <xf numFmtId="186" fontId="56" fillId="13" borderId="10" xfId="0" applyNumberFormat="1" applyFont="1" applyFill="1" applyBorder="1" applyAlignment="1" applyProtection="1">
      <alignment horizontal="left" vertical="center"/>
      <protection locked="0"/>
    </xf>
    <xf numFmtId="186" fontId="68" fillId="13" borderId="10" xfId="0" applyNumberFormat="1" applyFont="1" applyFill="1" applyBorder="1" applyAlignment="1" applyProtection="1">
      <alignment horizontal="left" vertical="center"/>
      <protection/>
    </xf>
    <xf numFmtId="0" fontId="55" fillId="5" borderId="10" xfId="0" applyFont="1" applyFill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71" fillId="35" borderId="10" xfId="0" applyNumberFormat="1" applyFont="1" applyFill="1" applyBorder="1" applyAlignment="1" applyProtection="1">
      <alignment horizontal="center" vertical="center" wrapText="1"/>
      <protection locked="0"/>
    </xf>
    <xf numFmtId="186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35" borderId="10" xfId="0" applyNumberFormat="1" applyFont="1" applyFill="1" applyBorder="1" applyAlignment="1" applyProtection="1">
      <alignment horizontal="center" vertical="center" wrapText="1"/>
      <protection/>
    </xf>
    <xf numFmtId="186" fontId="71" fillId="35" borderId="10" xfId="0" applyNumberFormat="1" applyFont="1" applyFill="1" applyBorder="1" applyAlignment="1" applyProtection="1">
      <alignment horizontal="center" vertical="center" wrapText="1"/>
      <protection/>
    </xf>
    <xf numFmtId="186" fontId="17" fillId="35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vertical="center" wrapText="1"/>
      <protection locked="0"/>
    </xf>
    <xf numFmtId="0" fontId="26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1" xfId="0" applyNumberFormat="1" applyFont="1" applyFill="1" applyBorder="1" applyAlignment="1" applyProtection="1">
      <alignment vertical="center"/>
      <protection locked="0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>
      <alignment vertical="top" wrapText="1"/>
    </xf>
    <xf numFmtId="0" fontId="26" fillId="0" borderId="10" xfId="0" applyFont="1" applyFill="1" applyBorder="1" applyAlignment="1" applyProtection="1">
      <alignment vertical="center" wrapText="1"/>
      <protection locked="0"/>
    </xf>
    <xf numFmtId="49" fontId="80" fillId="0" borderId="10" xfId="0" applyNumberFormat="1" applyFont="1" applyFill="1" applyBorder="1" applyAlignment="1" applyProtection="1">
      <alignment vertical="center" wrapText="1"/>
      <protection locked="0"/>
    </xf>
    <xf numFmtId="49" fontId="81" fillId="37" borderId="10" xfId="0" applyNumberFormat="1" applyFont="1" applyFill="1" applyBorder="1" applyAlignment="1" applyProtection="1">
      <alignment vertical="center" wrapText="1"/>
      <protection locked="0"/>
    </xf>
    <xf numFmtId="49" fontId="81" fillId="40" borderId="10" xfId="0" applyNumberFormat="1" applyFont="1" applyFill="1" applyBorder="1" applyAlignment="1" applyProtection="1">
      <alignment vertical="center" wrapText="1"/>
      <protection locked="0"/>
    </xf>
    <xf numFmtId="186" fontId="0" fillId="0" borderId="0" xfId="0" applyNumberFormat="1" applyFill="1" applyAlignment="1" applyProtection="1">
      <alignment/>
      <protection locked="0"/>
    </xf>
    <xf numFmtId="186" fontId="0" fillId="0" borderId="0" xfId="0" applyNumberFormat="1" applyAlignment="1" applyProtection="1">
      <alignment horizontal="left"/>
      <protection locked="0"/>
    </xf>
    <xf numFmtId="186" fontId="56" fillId="35" borderId="10" xfId="0" applyNumberFormat="1" applyFont="1" applyFill="1" applyBorder="1" applyAlignment="1" applyProtection="1">
      <alignment horizontal="left" vertical="center"/>
      <protection locked="0"/>
    </xf>
    <xf numFmtId="186" fontId="0" fillId="0" borderId="0" xfId="0" applyNumberFormat="1" applyFont="1" applyAlignment="1" applyProtection="1">
      <alignment horizontal="left"/>
      <protection locked="0"/>
    </xf>
    <xf numFmtId="0" fontId="2" fillId="39" borderId="0" xfId="0" applyFont="1" applyFill="1" applyAlignment="1" applyProtection="1">
      <alignment horizontal="center"/>
      <protection locked="0"/>
    </xf>
    <xf numFmtId="0" fontId="0" fillId="39" borderId="0" xfId="0" applyFont="1" applyFill="1" applyAlignment="1" applyProtection="1">
      <alignment horizontal="center"/>
      <protection locked="0"/>
    </xf>
    <xf numFmtId="186" fontId="122" fillId="39" borderId="0" xfId="0" applyNumberFormat="1" applyFont="1" applyFill="1" applyAlignment="1" applyProtection="1">
      <alignment horizontal="center"/>
      <protection locked="0"/>
    </xf>
    <xf numFmtId="186" fontId="2" fillId="39" borderId="0" xfId="0" applyNumberFormat="1" applyFont="1" applyFill="1" applyAlignment="1" applyProtection="1">
      <alignment horizontal="center"/>
      <protection locked="0"/>
    </xf>
    <xf numFmtId="0" fontId="7" fillId="39" borderId="0" xfId="0" applyFont="1" applyFill="1" applyAlignment="1" applyProtection="1">
      <alignment horizontal="center"/>
      <protection locked="0"/>
    </xf>
    <xf numFmtId="0" fontId="123" fillId="39" borderId="0" xfId="0" applyFont="1" applyFill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0" fontId="31" fillId="39" borderId="0" xfId="0" applyFont="1" applyFill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186" fontId="122" fillId="0" borderId="0" xfId="0" applyNumberFormat="1" applyFont="1" applyAlignment="1" applyProtection="1">
      <alignment horizontal="center"/>
      <protection locked="0"/>
    </xf>
    <xf numFmtId="186" fontId="2" fillId="0" borderId="0" xfId="0" applyNumberFormat="1" applyFont="1" applyAlignment="1" applyProtection="1">
      <alignment horizontal="center"/>
      <protection locked="0"/>
    </xf>
    <xf numFmtId="0" fontId="62" fillId="39" borderId="12" xfId="0" applyFont="1" applyFill="1" applyBorder="1" applyAlignment="1">
      <alignment horizontal="center" vertical="center" wrapText="1"/>
    </xf>
    <xf numFmtId="0" fontId="74" fillId="39" borderId="15" xfId="0" applyFont="1" applyFill="1" applyBorder="1" applyAlignment="1">
      <alignment horizontal="center"/>
    </xf>
    <xf numFmtId="0" fontId="75" fillId="39" borderId="15" xfId="0" applyFont="1" applyFill="1" applyBorder="1" applyAlignment="1">
      <alignment/>
    </xf>
    <xf numFmtId="186" fontId="60" fillId="39" borderId="10" xfId="0" applyNumberFormat="1" applyFont="1" applyFill="1" applyBorder="1" applyAlignment="1">
      <alignment horizontal="center"/>
    </xf>
    <xf numFmtId="186" fontId="58" fillId="39" borderId="10" xfId="0" applyNumberFormat="1" applyFont="1" applyFill="1" applyBorder="1" applyAlignment="1">
      <alignment horizontal="center"/>
    </xf>
    <xf numFmtId="186" fontId="58" fillId="39" borderId="10" xfId="0" applyNumberFormat="1" applyFont="1" applyFill="1" applyBorder="1" applyAlignment="1">
      <alignment horizontal="center" vertical="center"/>
    </xf>
    <xf numFmtId="186" fontId="60" fillId="39" borderId="10" xfId="0" applyNumberFormat="1" applyFont="1" applyFill="1" applyBorder="1" applyAlignment="1">
      <alignment horizontal="center" vertical="center"/>
    </xf>
    <xf numFmtId="186" fontId="60" fillId="39" borderId="10" xfId="0" applyNumberFormat="1" applyFont="1" applyFill="1" applyBorder="1" applyAlignment="1">
      <alignment horizontal="center"/>
    </xf>
    <xf numFmtId="186" fontId="77" fillId="39" borderId="10" xfId="0" applyNumberFormat="1" applyFont="1" applyFill="1" applyBorder="1" applyAlignment="1">
      <alignment horizontal="center"/>
    </xf>
    <xf numFmtId="186" fontId="58" fillId="39" borderId="10" xfId="0" applyNumberFormat="1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186" fontId="11" fillId="39" borderId="10" xfId="0" applyNumberFormat="1" applyFont="1" applyFill="1" applyBorder="1" applyAlignment="1">
      <alignment horizontal="center"/>
    </xf>
    <xf numFmtId="49" fontId="6" fillId="39" borderId="0" xfId="0" applyNumberFormat="1" applyFont="1" applyFill="1" applyBorder="1" applyAlignment="1">
      <alignment vertical="center"/>
    </xf>
    <xf numFmtId="0" fontId="6" fillId="39" borderId="0" xfId="0" applyFont="1" applyFill="1" applyAlignment="1">
      <alignment/>
    </xf>
    <xf numFmtId="49" fontId="5" fillId="39" borderId="0" xfId="0" applyNumberFormat="1" applyFont="1" applyFill="1" applyBorder="1" applyAlignment="1">
      <alignment horizontal="center" vertical="center"/>
    </xf>
    <xf numFmtId="0" fontId="41" fillId="39" borderId="0" xfId="0" applyFont="1" applyFill="1" applyAlignment="1">
      <alignment/>
    </xf>
    <xf numFmtId="186" fontId="5" fillId="39" borderId="0" xfId="0" applyNumberFormat="1" applyFont="1" applyFill="1" applyAlignment="1">
      <alignment/>
    </xf>
    <xf numFmtId="49" fontId="2" fillId="39" borderId="0" xfId="0" applyNumberFormat="1" applyFont="1" applyFill="1" applyBorder="1" applyAlignment="1">
      <alignment horizontal="center" vertical="center"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49" fontId="7" fillId="39" borderId="0" xfId="0" applyNumberFormat="1" applyFont="1" applyFill="1" applyBorder="1" applyAlignment="1">
      <alignment horizontal="center" vertical="center"/>
    </xf>
    <xf numFmtId="0" fontId="4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/>
    </xf>
    <xf numFmtId="0" fontId="6" fillId="39" borderId="0" xfId="0" applyFont="1" applyFill="1" applyBorder="1" applyAlignment="1">
      <alignment horizontal="center"/>
    </xf>
    <xf numFmtId="49" fontId="58" fillId="0" borderId="13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left" vertical="center" wrapText="1"/>
    </xf>
    <xf numFmtId="193" fontId="17" fillId="35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49" fontId="63" fillId="0" borderId="10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 wrapText="1"/>
    </xf>
    <xf numFmtId="49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3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58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56" fillId="0" borderId="0" xfId="0" applyFont="1" applyAlignment="1">
      <alignment horizontal="right" wrapText="1"/>
    </xf>
    <xf numFmtId="0" fontId="62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/>
    </xf>
    <xf numFmtId="0" fontId="74" fillId="33" borderId="25" xfId="0" applyFont="1" applyFill="1" applyBorder="1" applyAlignment="1">
      <alignment horizontal="center"/>
    </xf>
    <xf numFmtId="0" fontId="74" fillId="0" borderId="25" xfId="0" applyFont="1" applyFill="1" applyBorder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right" wrapText="1"/>
    </xf>
    <xf numFmtId="0" fontId="65" fillId="0" borderId="0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/>
    </xf>
    <xf numFmtId="0" fontId="62" fillId="39" borderId="25" xfId="0" applyFont="1" applyFill="1" applyBorder="1" applyAlignment="1">
      <alignment horizontal="center"/>
    </xf>
    <xf numFmtId="0" fontId="62" fillId="39" borderId="21" xfId="0" applyFont="1" applyFill="1" applyBorder="1" applyAlignment="1">
      <alignment horizontal="center"/>
    </xf>
    <xf numFmtId="0" fontId="58" fillId="5" borderId="13" xfId="0" applyFont="1" applyFill="1" applyBorder="1" applyAlignment="1" applyProtection="1">
      <alignment horizontal="center" vertical="center" wrapText="1"/>
      <protection locked="0"/>
    </xf>
    <xf numFmtId="0" fontId="58" fillId="5" borderId="21" xfId="0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left"/>
      <protection locked="0"/>
    </xf>
    <xf numFmtId="0" fontId="56" fillId="5" borderId="13" xfId="0" applyFont="1" applyFill="1" applyBorder="1" applyAlignment="1" applyProtection="1">
      <alignment horizontal="center" vertical="center" wrapText="1"/>
      <protection locked="0"/>
    </xf>
    <xf numFmtId="0" fontId="56" fillId="5" borderId="21" xfId="0" applyFont="1" applyFill="1" applyBorder="1" applyAlignment="1" applyProtection="1">
      <alignment horizontal="center" vertical="center" wrapText="1"/>
      <protection locked="0"/>
    </xf>
    <xf numFmtId="0" fontId="58" fillId="6" borderId="10" xfId="0" applyFont="1" applyFill="1" applyBorder="1" applyAlignment="1" applyProtection="1">
      <alignment horizontal="center" vertical="center" wrapText="1"/>
      <protection locked="0"/>
    </xf>
    <xf numFmtId="0" fontId="58" fillId="6" borderId="10" xfId="0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 applyProtection="1">
      <alignment horizontal="center" vertical="center" wrapText="1"/>
      <protection locked="0"/>
    </xf>
    <xf numFmtId="0" fontId="58" fillId="6" borderId="21" xfId="0" applyFont="1" applyFill="1" applyBorder="1" applyAlignment="1" applyProtection="1">
      <alignment horizontal="center" vertical="center" wrapText="1"/>
      <protection locked="0"/>
    </xf>
    <xf numFmtId="0" fontId="60" fillId="3" borderId="13" xfId="0" applyFont="1" applyFill="1" applyBorder="1" applyAlignment="1" applyProtection="1">
      <alignment horizontal="center" vertical="center" wrapText="1"/>
      <protection locked="0"/>
    </xf>
    <xf numFmtId="0" fontId="60" fillId="3" borderId="21" xfId="0" applyFont="1" applyFill="1" applyBorder="1" applyAlignment="1" applyProtection="1">
      <alignment horizontal="center" vertical="center" wrapText="1"/>
      <protection locked="0"/>
    </xf>
    <xf numFmtId="0" fontId="58" fillId="4" borderId="13" xfId="0" applyFont="1" applyFill="1" applyBorder="1" applyAlignment="1" applyProtection="1">
      <alignment horizontal="center" vertical="center" wrapText="1"/>
      <protection locked="0"/>
    </xf>
    <xf numFmtId="0" fontId="58" fillId="4" borderId="21" xfId="0" applyFont="1" applyFill="1" applyBorder="1" applyAlignment="1" applyProtection="1">
      <alignment horizontal="center" vertical="center" wrapText="1"/>
      <protection locked="0"/>
    </xf>
    <xf numFmtId="0" fontId="58" fillId="2" borderId="13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36" borderId="13" xfId="0" applyFont="1" applyFill="1" applyBorder="1" applyAlignment="1" applyProtection="1">
      <alignment horizontal="center" vertical="center" wrapText="1"/>
      <protection locked="0"/>
    </xf>
    <xf numFmtId="0" fontId="58" fillId="36" borderId="21" xfId="0" applyFont="1" applyFill="1" applyBorder="1" applyAlignment="1" applyProtection="1">
      <alignment horizontal="center" vertical="center" wrapText="1"/>
      <protection locked="0"/>
    </xf>
    <xf numFmtId="0" fontId="58" fillId="5" borderId="21" xfId="0" applyFont="1" applyFill="1" applyBorder="1" applyAlignment="1" applyProtection="1">
      <alignment horizontal="center" vertical="center" wrapText="1"/>
      <protection locked="0"/>
    </xf>
    <xf numFmtId="0" fontId="60" fillId="36" borderId="13" xfId="0" applyFont="1" applyFill="1" applyBorder="1" applyAlignment="1" applyProtection="1">
      <alignment horizontal="center" vertical="center" wrapText="1"/>
      <protection locked="0"/>
    </xf>
    <xf numFmtId="0" fontId="60" fillId="36" borderId="21" xfId="0" applyFont="1" applyFill="1" applyBorder="1" applyAlignment="1" applyProtection="1">
      <alignment horizontal="center" vertical="center" wrapText="1"/>
      <protection locked="0"/>
    </xf>
    <xf numFmtId="0" fontId="58" fillId="36" borderId="21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4" borderId="21" xfId="0" applyFont="1" applyFill="1" applyBorder="1" applyAlignment="1" applyProtection="1">
      <alignment horizontal="center" vertical="center" wrapText="1"/>
      <protection locked="0"/>
    </xf>
    <xf numFmtId="0" fontId="60" fillId="10" borderId="13" xfId="0" applyFont="1" applyFill="1" applyBorder="1" applyAlignment="1" applyProtection="1">
      <alignment horizontal="center" vertical="center" wrapText="1"/>
      <protection locked="0"/>
    </xf>
    <xf numFmtId="0" fontId="60" fillId="10" borderId="21" xfId="0" applyFont="1" applyFill="1" applyBorder="1" applyAlignment="1" applyProtection="1">
      <alignment horizontal="center" vertical="center" wrapText="1"/>
      <protection locked="0"/>
    </xf>
    <xf numFmtId="0" fontId="58" fillId="39" borderId="13" xfId="0" applyFont="1" applyFill="1" applyBorder="1" applyAlignment="1" applyProtection="1">
      <alignment horizontal="center" vertical="center" wrapText="1"/>
      <protection locked="0"/>
    </xf>
    <xf numFmtId="0" fontId="58" fillId="39" borderId="21" xfId="0" applyFont="1" applyFill="1" applyBorder="1" applyAlignment="1" applyProtection="1">
      <alignment horizontal="center" vertical="center" wrapText="1"/>
      <protection locked="0"/>
    </xf>
    <xf numFmtId="0" fontId="58" fillId="6" borderId="21" xfId="0" applyFont="1" applyFill="1" applyBorder="1" applyAlignment="1" applyProtection="1">
      <alignment horizontal="center" vertical="center" wrapText="1"/>
      <protection locked="0"/>
    </xf>
    <xf numFmtId="0" fontId="62" fillId="39" borderId="13" xfId="0" applyFont="1" applyFill="1" applyBorder="1" applyAlignment="1" applyProtection="1">
      <alignment horizontal="center" vertical="center" wrapText="1"/>
      <protection locked="0"/>
    </xf>
    <xf numFmtId="0" fontId="62" fillId="39" borderId="21" xfId="0" applyFont="1" applyFill="1" applyBorder="1" applyAlignment="1" applyProtection="1">
      <alignment horizontal="center" vertical="center" wrapText="1"/>
      <protection locked="0"/>
    </xf>
    <xf numFmtId="0" fontId="58" fillId="39" borderId="13" xfId="0" applyFont="1" applyFill="1" applyBorder="1" applyAlignment="1" applyProtection="1">
      <alignment horizontal="center" vertical="center" wrapText="1"/>
      <protection locked="0"/>
    </xf>
    <xf numFmtId="0" fontId="59" fillId="19" borderId="13" xfId="0" applyFont="1" applyFill="1" applyBorder="1" applyAlignment="1" applyProtection="1">
      <alignment horizontal="center" vertical="center" wrapText="1"/>
      <protection locked="0"/>
    </xf>
    <xf numFmtId="0" fontId="59" fillId="19" borderId="21" xfId="0" applyFont="1" applyFill="1" applyBorder="1" applyAlignment="1" applyProtection="1">
      <alignment horizontal="center" vertical="center" wrapText="1"/>
      <protection locked="0"/>
    </xf>
    <xf numFmtId="0" fontId="58" fillId="3" borderId="13" xfId="0" applyFont="1" applyFill="1" applyBorder="1" applyAlignment="1" applyProtection="1">
      <alignment horizontal="center" vertical="center" wrapText="1"/>
      <protection locked="0"/>
    </xf>
    <xf numFmtId="0" fontId="58" fillId="3" borderId="21" xfId="0" applyFont="1" applyFill="1" applyBorder="1" applyAlignment="1" applyProtection="1">
      <alignment horizontal="center" vertical="center" wrapText="1"/>
      <protection locked="0"/>
    </xf>
    <xf numFmtId="0" fontId="5" fillId="45" borderId="13" xfId="0" applyFont="1" applyFill="1" applyBorder="1" applyAlignment="1" applyProtection="1">
      <alignment horizontal="center" vertical="center" wrapText="1"/>
      <protection locked="0"/>
    </xf>
    <xf numFmtId="0" fontId="5" fillId="45" borderId="21" xfId="0" applyFont="1" applyFill="1" applyBorder="1" applyAlignment="1" applyProtection="1">
      <alignment horizontal="center" vertical="center" wrapText="1"/>
      <protection locked="0"/>
    </xf>
    <xf numFmtId="0" fontId="60" fillId="7" borderId="25" xfId="0" applyFont="1" applyFill="1" applyBorder="1" applyAlignment="1" applyProtection="1">
      <alignment horizontal="center" vertical="center" wrapText="1"/>
      <protection locked="0"/>
    </xf>
    <xf numFmtId="0" fontId="60" fillId="7" borderId="21" xfId="0" applyFont="1" applyFill="1" applyBorder="1" applyAlignment="1" applyProtection="1">
      <alignment horizontal="center" vertical="center" wrapText="1"/>
      <protection locked="0"/>
    </xf>
    <xf numFmtId="0" fontId="60" fillId="13" borderId="13" xfId="0" applyFont="1" applyFill="1" applyBorder="1" applyAlignment="1" applyProtection="1">
      <alignment horizontal="center" vertical="center" wrapText="1"/>
      <protection locked="0"/>
    </xf>
    <xf numFmtId="0" fontId="60" fillId="13" borderId="21" xfId="0" applyFont="1" applyFill="1" applyBorder="1" applyAlignment="1" applyProtection="1">
      <alignment horizontal="center" vertical="center" wrapText="1"/>
      <protection locked="0"/>
    </xf>
    <xf numFmtId="0" fontId="58" fillId="3" borderId="25" xfId="0" applyFont="1" applyFill="1" applyBorder="1" applyAlignment="1" applyProtection="1">
      <alignment horizontal="center" vertical="center" wrapText="1"/>
      <protection locked="0"/>
    </xf>
    <xf numFmtId="0" fontId="58" fillId="35" borderId="13" xfId="0" applyFont="1" applyFill="1" applyBorder="1" applyAlignment="1" applyProtection="1">
      <alignment horizontal="center" vertical="center" wrapText="1"/>
      <protection locked="0"/>
    </xf>
    <xf numFmtId="0" fontId="58" fillId="35" borderId="25" xfId="0" applyFont="1" applyFill="1" applyBorder="1" applyAlignment="1" applyProtection="1">
      <alignment horizontal="center" vertical="center" wrapText="1"/>
      <protection locked="0"/>
    </xf>
    <xf numFmtId="0" fontId="58" fillId="35" borderId="21" xfId="0" applyFont="1" applyFill="1" applyBorder="1" applyAlignment="1" applyProtection="1">
      <alignment horizontal="center" vertical="center" wrapText="1"/>
      <protection locked="0"/>
    </xf>
    <xf numFmtId="0" fontId="58" fillId="36" borderId="25" xfId="0" applyFont="1" applyFill="1" applyBorder="1" applyAlignment="1" applyProtection="1">
      <alignment horizontal="center" vertical="center" wrapText="1"/>
      <protection locked="0"/>
    </xf>
    <xf numFmtId="0" fontId="79" fillId="33" borderId="0" xfId="0" applyFont="1" applyFill="1" applyBorder="1" applyAlignment="1" applyProtection="1">
      <alignment horizontal="center" vertical="center" wrapText="1"/>
      <protection locked="0"/>
    </xf>
    <xf numFmtId="0" fontId="58" fillId="33" borderId="25" xfId="0" applyFont="1" applyFill="1" applyBorder="1" applyAlignment="1" applyProtection="1">
      <alignment horizontal="center" vertical="center" wrapText="1"/>
      <protection locked="0"/>
    </xf>
    <xf numFmtId="0" fontId="55" fillId="19" borderId="13" xfId="0" applyFont="1" applyFill="1" applyBorder="1" applyAlignment="1" applyProtection="1">
      <alignment horizontal="center" vertical="center" wrapText="1"/>
      <protection locked="0"/>
    </xf>
    <xf numFmtId="0" fontId="58" fillId="19" borderId="25" xfId="0" applyFont="1" applyFill="1" applyBorder="1" applyAlignment="1" applyProtection="1">
      <alignment horizontal="center" vertical="center" wrapText="1"/>
      <protection locked="0"/>
    </xf>
    <xf numFmtId="0" fontId="58" fillId="19" borderId="21" xfId="0" applyFont="1" applyFill="1" applyBorder="1" applyAlignment="1" applyProtection="1">
      <alignment horizontal="center" vertical="center" wrapText="1"/>
      <protection locked="0"/>
    </xf>
    <xf numFmtId="0" fontId="62" fillId="18" borderId="13" xfId="0" applyFont="1" applyFill="1" applyBorder="1" applyAlignment="1" applyProtection="1">
      <alignment horizontal="center" vertical="center" wrapText="1"/>
      <protection locked="0"/>
    </xf>
    <xf numFmtId="0" fontId="62" fillId="18" borderId="25" xfId="0" applyFont="1" applyFill="1" applyBorder="1" applyAlignment="1" applyProtection="1">
      <alignment horizontal="center" vertical="center" wrapText="1"/>
      <protection locked="0"/>
    </xf>
    <xf numFmtId="0" fontId="62" fillId="18" borderId="21" xfId="0" applyFont="1" applyFill="1" applyBorder="1" applyAlignment="1" applyProtection="1">
      <alignment horizontal="center" vertical="center" wrapText="1"/>
      <protection locked="0"/>
    </xf>
    <xf numFmtId="0" fontId="59" fillId="18" borderId="13" xfId="0" applyFont="1" applyFill="1" applyBorder="1" applyAlignment="1" applyProtection="1">
      <alignment horizontal="center" vertical="center" wrapText="1"/>
      <protection locked="0"/>
    </xf>
    <xf numFmtId="0" fontId="59" fillId="18" borderId="25" xfId="0" applyFont="1" applyFill="1" applyBorder="1" applyAlignment="1" applyProtection="1">
      <alignment horizontal="center" vertical="center" wrapText="1"/>
      <protection locked="0"/>
    </xf>
    <xf numFmtId="0" fontId="59" fillId="18" borderId="21" xfId="0" applyFont="1" applyFill="1" applyBorder="1" applyAlignment="1" applyProtection="1">
      <alignment horizontal="center" vertical="center" wrapText="1"/>
      <protection locked="0"/>
    </xf>
    <xf numFmtId="0" fontId="58" fillId="18" borderId="13" xfId="0" applyFont="1" applyFill="1" applyBorder="1" applyAlignment="1" applyProtection="1">
      <alignment horizontal="center" vertical="center" wrapText="1"/>
      <protection locked="0"/>
    </xf>
    <xf numFmtId="0" fontId="58" fillId="18" borderId="25" xfId="0" applyFont="1" applyFill="1" applyBorder="1" applyAlignment="1" applyProtection="1">
      <alignment horizontal="center" vertical="center" wrapText="1"/>
      <protection locked="0"/>
    </xf>
    <xf numFmtId="0" fontId="58" fillId="18" borderId="21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58" fillId="37" borderId="13" xfId="0" applyFont="1" applyFill="1" applyBorder="1" applyAlignment="1" applyProtection="1">
      <alignment horizontal="center" vertical="center" wrapText="1"/>
      <protection locked="0"/>
    </xf>
    <xf numFmtId="0" fontId="58" fillId="37" borderId="25" xfId="0" applyFont="1" applyFill="1" applyBorder="1" applyAlignment="1" applyProtection="1">
      <alignment horizontal="center" vertical="center" wrapText="1"/>
      <protection locked="0"/>
    </xf>
    <xf numFmtId="0" fontId="58" fillId="37" borderId="21" xfId="0" applyFont="1" applyFill="1" applyBorder="1" applyAlignment="1" applyProtection="1">
      <alignment horizontal="center" vertical="center" wrapText="1"/>
      <protection locked="0"/>
    </xf>
    <xf numFmtId="0" fontId="60" fillId="36" borderId="25" xfId="0" applyFont="1" applyFill="1" applyBorder="1" applyAlignment="1" applyProtection="1">
      <alignment horizontal="center" vertical="center" wrapText="1"/>
      <protection locked="0"/>
    </xf>
    <xf numFmtId="0" fontId="60" fillId="36" borderId="21" xfId="0" applyFont="1" applyFill="1" applyBorder="1" applyAlignment="1" applyProtection="1">
      <alignment horizontal="center" vertical="center" wrapText="1"/>
      <protection locked="0"/>
    </xf>
    <xf numFmtId="0" fontId="58" fillId="4" borderId="25" xfId="0" applyFont="1" applyFill="1" applyBorder="1" applyAlignment="1" applyProtection="1">
      <alignment horizontal="center" vertical="center" wrapText="1"/>
      <protection locked="0"/>
    </xf>
    <xf numFmtId="0" fontId="58" fillId="36" borderId="13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62" fillId="12" borderId="13" xfId="0" applyFont="1" applyFill="1" applyBorder="1" applyAlignment="1" applyProtection="1">
      <alignment horizontal="center" vertical="center" wrapText="1"/>
      <protection locked="0"/>
    </xf>
    <xf numFmtId="0" fontId="62" fillId="12" borderId="25" xfId="0" applyFont="1" applyFill="1" applyBorder="1" applyAlignment="1" applyProtection="1">
      <alignment horizontal="center" vertical="center" wrapText="1"/>
      <protection locked="0"/>
    </xf>
    <xf numFmtId="0" fontId="62" fillId="12" borderId="21" xfId="0" applyFont="1" applyFill="1" applyBorder="1" applyAlignment="1" applyProtection="1">
      <alignment horizontal="center" vertical="center" wrapText="1"/>
      <protection locked="0"/>
    </xf>
    <xf numFmtId="0" fontId="58" fillId="9" borderId="13" xfId="0" applyFont="1" applyFill="1" applyBorder="1" applyAlignment="1" applyProtection="1">
      <alignment horizontal="center" vertical="center" wrapText="1"/>
      <protection locked="0"/>
    </xf>
    <xf numFmtId="0" fontId="58" fillId="9" borderId="25" xfId="0" applyFont="1" applyFill="1" applyBorder="1" applyAlignment="1" applyProtection="1">
      <alignment horizontal="center" vertical="center" wrapText="1"/>
      <protection locked="0"/>
    </xf>
    <xf numFmtId="0" fontId="58" fillId="9" borderId="21" xfId="0" applyFont="1" applyFill="1" applyBorder="1" applyAlignment="1" applyProtection="1">
      <alignment horizontal="center" vertical="center" wrapText="1"/>
      <protection locked="0"/>
    </xf>
    <xf numFmtId="0" fontId="58" fillId="7" borderId="13" xfId="0" applyFont="1" applyFill="1" applyBorder="1" applyAlignment="1" applyProtection="1">
      <alignment horizontal="center" vertical="center" wrapText="1"/>
      <protection locked="0"/>
    </xf>
    <xf numFmtId="0" fontId="58" fillId="7" borderId="25" xfId="0" applyFont="1" applyFill="1" applyBorder="1" applyAlignment="1" applyProtection="1">
      <alignment horizontal="center" vertical="center" wrapText="1"/>
      <protection locked="0"/>
    </xf>
    <xf numFmtId="0" fontId="58" fillId="7" borderId="21" xfId="0" applyFont="1" applyFill="1" applyBorder="1" applyAlignment="1" applyProtection="1">
      <alignment horizontal="center" vertical="center" wrapText="1"/>
      <protection locked="0"/>
    </xf>
    <xf numFmtId="0" fontId="58" fillId="5" borderId="25" xfId="0" applyFont="1" applyFill="1" applyBorder="1" applyAlignment="1" applyProtection="1">
      <alignment horizontal="center" vertical="center" wrapText="1"/>
      <protection locked="0"/>
    </xf>
    <xf numFmtId="0" fontId="58" fillId="16" borderId="13" xfId="0" applyFont="1" applyFill="1" applyBorder="1" applyAlignment="1" applyProtection="1">
      <alignment horizontal="center" vertical="center" wrapText="1"/>
      <protection locked="0"/>
    </xf>
    <xf numFmtId="0" fontId="58" fillId="16" borderId="25" xfId="0" applyFont="1" applyFill="1" applyBorder="1" applyAlignment="1" applyProtection="1">
      <alignment horizontal="center" vertical="center" wrapText="1"/>
      <protection locked="0"/>
    </xf>
    <xf numFmtId="0" fontId="58" fillId="16" borderId="21" xfId="0" applyFont="1" applyFill="1" applyBorder="1" applyAlignment="1" applyProtection="1">
      <alignment horizontal="center" vertical="center" wrapText="1"/>
      <protection locked="0"/>
    </xf>
    <xf numFmtId="0" fontId="56" fillId="19" borderId="13" xfId="0" applyFont="1" applyFill="1" applyBorder="1" applyAlignment="1" applyProtection="1">
      <alignment horizontal="center" vertical="center" wrapText="1"/>
      <protection locked="0"/>
    </xf>
    <xf numFmtId="0" fontId="56" fillId="19" borderId="25" xfId="0" applyFont="1" applyFill="1" applyBorder="1" applyAlignment="1" applyProtection="1">
      <alignment horizontal="center" vertical="center" wrapText="1"/>
      <protection locked="0"/>
    </xf>
    <xf numFmtId="0" fontId="56" fillId="19" borderId="21" xfId="0" applyFont="1" applyFill="1" applyBorder="1" applyAlignment="1" applyProtection="1">
      <alignment horizontal="center" vertical="center" wrapText="1"/>
      <protection locked="0"/>
    </xf>
    <xf numFmtId="0" fontId="63" fillId="38" borderId="13" xfId="0" applyFont="1" applyFill="1" applyBorder="1" applyAlignment="1" applyProtection="1">
      <alignment horizontal="center" vertical="center" wrapText="1"/>
      <protection locked="0"/>
    </xf>
    <xf numFmtId="0" fontId="63" fillId="38" borderId="25" xfId="0" applyFont="1" applyFill="1" applyBorder="1" applyAlignment="1" applyProtection="1">
      <alignment horizontal="center" vertical="center" wrapText="1"/>
      <protection locked="0"/>
    </xf>
    <xf numFmtId="0" fontId="63" fillId="38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29"/>
  <sheetViews>
    <sheetView zoomScalePageLayoutView="0" workbookViewId="0" topLeftCell="A10">
      <selection activeCell="C1" sqref="C1"/>
    </sheetView>
  </sheetViews>
  <sheetFormatPr defaultColWidth="9.140625" defaultRowHeight="12.75"/>
  <cols>
    <col min="1" max="1" width="5.140625" style="2" customWidth="1"/>
    <col min="2" max="2" width="21.8515625" style="3" customWidth="1"/>
    <col min="3" max="3" width="62.7109375" style="1" customWidth="1"/>
    <col min="4" max="6" width="9.140625" style="1" customWidth="1"/>
    <col min="7" max="7" width="29.7109375" style="1" customWidth="1"/>
    <col min="8" max="8" width="23.28125" style="1" customWidth="1"/>
    <col min="9" max="9" width="20.28125" style="1" customWidth="1"/>
    <col min="10" max="16384" width="9.140625" style="1" customWidth="1"/>
  </cols>
  <sheetData>
    <row r="1" spans="1:3" ht="39.75" customHeight="1">
      <c r="A1" s="601"/>
      <c r="B1" s="238"/>
      <c r="C1" s="405" t="s">
        <v>514</v>
      </c>
    </row>
    <row r="2" spans="1:3" s="5" customFormat="1" ht="42.75" customHeight="1">
      <c r="A2" s="752" t="s">
        <v>314</v>
      </c>
      <c r="B2" s="752"/>
      <c r="C2" s="752"/>
    </row>
    <row r="3" spans="1:3" ht="20.25" customHeight="1">
      <c r="A3" s="605" t="s">
        <v>433</v>
      </c>
      <c r="B3" s="750" t="s">
        <v>432</v>
      </c>
      <c r="C3" s="751"/>
    </row>
    <row r="4" spans="1:3" s="5" customFormat="1" ht="18.75" customHeight="1">
      <c r="A4" s="605"/>
      <c r="B4" s="420"/>
      <c r="C4" s="421"/>
    </row>
    <row r="5" spans="1:3" s="6" customFormat="1" ht="75">
      <c r="A5" s="419" t="s">
        <v>433</v>
      </c>
      <c r="B5" s="545" t="s">
        <v>285</v>
      </c>
      <c r="C5" s="546" t="s">
        <v>415</v>
      </c>
    </row>
    <row r="6" spans="1:3" s="6" customFormat="1" ht="87.75" customHeight="1">
      <c r="A6" s="413" t="s">
        <v>433</v>
      </c>
      <c r="B6" s="382" t="s">
        <v>333</v>
      </c>
      <c r="C6" s="383" t="s">
        <v>417</v>
      </c>
    </row>
    <row r="7" spans="1:3" s="6" customFormat="1" ht="48" customHeight="1">
      <c r="A7" s="413" t="s">
        <v>433</v>
      </c>
      <c r="B7" s="474" t="s">
        <v>418</v>
      </c>
      <c r="C7" s="475" t="s">
        <v>31</v>
      </c>
    </row>
    <row r="8" spans="1:3" s="6" customFormat="1" ht="45" customHeight="1">
      <c r="A8" s="591" t="s">
        <v>433</v>
      </c>
      <c r="B8" s="474" t="s">
        <v>419</v>
      </c>
      <c r="C8" s="475" t="s">
        <v>420</v>
      </c>
    </row>
    <row r="9" spans="1:3" s="6" customFormat="1" ht="30" customHeight="1">
      <c r="A9" s="413" t="s">
        <v>433</v>
      </c>
      <c r="B9" s="425" t="s">
        <v>292</v>
      </c>
      <c r="C9" s="424" t="s">
        <v>19</v>
      </c>
    </row>
    <row r="10" spans="1:3" ht="13.5" customHeight="1">
      <c r="A10" s="591" t="s">
        <v>433</v>
      </c>
      <c r="B10" s="422" t="s">
        <v>303</v>
      </c>
      <c r="C10" s="423" t="s">
        <v>37</v>
      </c>
    </row>
    <row r="11" spans="1:3" ht="27.75" customHeight="1">
      <c r="A11" s="413" t="s">
        <v>433</v>
      </c>
      <c r="B11" s="594" t="s">
        <v>421</v>
      </c>
      <c r="C11" s="595" t="s">
        <v>42</v>
      </c>
    </row>
    <row r="12" spans="1:3" ht="19.5" customHeight="1">
      <c r="A12" s="413" t="s">
        <v>433</v>
      </c>
      <c r="B12" s="416" t="s">
        <v>426</v>
      </c>
      <c r="C12" s="417" t="s">
        <v>45</v>
      </c>
    </row>
    <row r="13" spans="1:3" ht="45" customHeight="1">
      <c r="A13" s="413" t="s">
        <v>433</v>
      </c>
      <c r="B13" s="414" t="s">
        <v>425</v>
      </c>
      <c r="C13" s="418" t="s">
        <v>313</v>
      </c>
    </row>
    <row r="14" spans="1:3" ht="27.75" customHeight="1">
      <c r="A14" s="413" t="s">
        <v>433</v>
      </c>
      <c r="B14" s="414" t="s">
        <v>427</v>
      </c>
      <c r="C14" s="418" t="s">
        <v>51</v>
      </c>
    </row>
    <row r="15" spans="1:3" ht="42.75" customHeight="1">
      <c r="A15" s="602" t="s">
        <v>433</v>
      </c>
      <c r="B15" s="597" t="s">
        <v>422</v>
      </c>
      <c r="C15" s="596" t="s">
        <v>52</v>
      </c>
    </row>
    <row r="16" spans="1:3" ht="22.5" customHeight="1">
      <c r="A16" s="544" t="s">
        <v>433</v>
      </c>
      <c r="B16" s="592" t="s">
        <v>423</v>
      </c>
      <c r="C16" s="593" t="s">
        <v>53</v>
      </c>
    </row>
    <row r="17" spans="1:10" ht="0.75" customHeight="1" hidden="1">
      <c r="A17" s="413" t="s">
        <v>291</v>
      </c>
      <c r="B17" s="359"/>
      <c r="C17" s="6"/>
      <c r="H17" s="6"/>
      <c r="I17" s="6"/>
      <c r="J17" s="6"/>
    </row>
    <row r="18" spans="1:10" ht="90" customHeight="1" hidden="1">
      <c r="A18" s="413" t="s">
        <v>291</v>
      </c>
      <c r="B18" s="359"/>
      <c r="C18" s="6"/>
      <c r="H18" s="6"/>
      <c r="I18" s="6"/>
      <c r="J18" s="6"/>
    </row>
    <row r="19" spans="1:10" ht="90" customHeight="1" hidden="1">
      <c r="A19" s="413" t="s">
        <v>291</v>
      </c>
      <c r="B19" s="359"/>
      <c r="C19" s="6"/>
      <c r="H19" s="6"/>
      <c r="I19" s="6"/>
      <c r="J19" s="6"/>
    </row>
    <row r="20" spans="1:5" ht="89.25" customHeight="1">
      <c r="A20" s="544" t="s">
        <v>433</v>
      </c>
      <c r="B20" s="414" t="s">
        <v>424</v>
      </c>
      <c r="C20" s="415" t="s">
        <v>106</v>
      </c>
      <c r="D20" s="6"/>
      <c r="E20" s="6"/>
    </row>
    <row r="21" spans="1:4" ht="28.5" customHeight="1">
      <c r="A21" s="598"/>
      <c r="B21" s="359"/>
      <c r="C21" s="6"/>
      <c r="D21" s="6"/>
    </row>
    <row r="22" spans="2:3" ht="15">
      <c r="B22" s="359"/>
      <c r="C22" s="6"/>
    </row>
    <row r="23" spans="2:3" ht="15">
      <c r="B23" s="359"/>
      <c r="C23" s="6"/>
    </row>
    <row r="24" spans="2:3" ht="15">
      <c r="B24" s="359"/>
      <c r="C24" s="6"/>
    </row>
    <row r="25" spans="2:3" ht="15">
      <c r="B25" s="359"/>
      <c r="C25" s="6"/>
    </row>
    <row r="26" spans="2:3" ht="15">
      <c r="B26" s="359"/>
      <c r="C26" s="6"/>
    </row>
    <row r="27" spans="2:6" ht="15">
      <c r="B27" s="359"/>
      <c r="C27" s="6"/>
      <c r="F27" s="6"/>
    </row>
    <row r="28" spans="2:6" ht="15">
      <c r="B28" s="359"/>
      <c r="C28" s="6"/>
      <c r="F28" s="6"/>
    </row>
    <row r="29" ht="15">
      <c r="F29" s="6"/>
    </row>
  </sheetData>
  <sheetProtection/>
  <mergeCells count="2">
    <mergeCell ref="B3:C3"/>
    <mergeCell ref="A2:C2"/>
  </mergeCells>
  <printOptions/>
  <pageMargins left="0.984251968503937" right="0" top="0.2362204724409449" bottom="0.3149606299212598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IV784"/>
  <sheetViews>
    <sheetView zoomScaleSheetLayoutView="100" zoomScalePageLayoutView="0" workbookViewId="0" topLeftCell="B4">
      <selection activeCell="I105" sqref="I105"/>
    </sheetView>
  </sheetViews>
  <sheetFormatPr defaultColWidth="9.140625" defaultRowHeight="4.5" customHeight="1"/>
  <cols>
    <col min="1" max="1" width="9.140625" style="7" hidden="1" customWidth="1"/>
    <col min="2" max="2" width="81.00390625" style="31" customWidth="1"/>
    <col min="3" max="3" width="5.28125" style="72" customWidth="1"/>
    <col min="4" max="4" width="4.7109375" style="30" customWidth="1"/>
    <col min="5" max="5" width="4.421875" style="30" customWidth="1"/>
    <col min="6" max="6" width="11.8515625" style="30" customWidth="1"/>
    <col min="7" max="8" width="4.00390625" style="13" customWidth="1"/>
    <col min="9" max="9" width="9.00390625" style="13" customWidth="1"/>
    <col min="10" max="10" width="8.7109375" style="13" customWidth="1"/>
    <col min="11" max="11" width="9.28125" style="7" customWidth="1"/>
    <col min="12" max="16384" width="9.140625" style="7" customWidth="1"/>
  </cols>
  <sheetData>
    <row r="1" spans="2:11" ht="43.5" customHeight="1">
      <c r="B1" s="307" t="s">
        <v>345</v>
      </c>
      <c r="C1" s="307"/>
      <c r="D1" s="784" t="s">
        <v>520</v>
      </c>
      <c r="E1" s="784"/>
      <c r="F1" s="784"/>
      <c r="G1" s="784"/>
      <c r="H1" s="784"/>
      <c r="I1" s="784"/>
      <c r="J1" s="784"/>
      <c r="K1" s="784"/>
    </row>
    <row r="2" spans="2:11" ht="33" customHeight="1">
      <c r="B2" s="785" t="s">
        <v>531</v>
      </c>
      <c r="C2" s="785"/>
      <c r="D2" s="785"/>
      <c r="E2" s="785"/>
      <c r="F2" s="785"/>
      <c r="G2" s="785"/>
      <c r="H2" s="785"/>
      <c r="I2" s="785"/>
      <c r="J2" s="785"/>
      <c r="K2" s="785"/>
    </row>
    <row r="3" spans="2:11" s="32" customFormat="1" ht="15" customHeight="1">
      <c r="B3" s="786"/>
      <c r="C3" s="786"/>
      <c r="D3" s="786"/>
      <c r="E3" s="786"/>
      <c r="F3" s="786"/>
      <c r="G3" s="786"/>
      <c r="H3" s="786"/>
      <c r="I3" s="786"/>
      <c r="J3" s="786"/>
      <c r="K3" s="786"/>
    </row>
    <row r="4" spans="2:11" ht="15" customHeight="1">
      <c r="B4" s="787" t="s">
        <v>152</v>
      </c>
      <c r="C4" s="777" t="s">
        <v>133</v>
      </c>
      <c r="D4" s="777" t="s">
        <v>125</v>
      </c>
      <c r="E4" s="777" t="s">
        <v>126</v>
      </c>
      <c r="F4" s="777" t="s">
        <v>127</v>
      </c>
      <c r="G4" s="777" t="s">
        <v>128</v>
      </c>
      <c r="H4" s="777" t="s">
        <v>116</v>
      </c>
      <c r="I4" s="779" t="s">
        <v>361</v>
      </c>
      <c r="J4" s="780"/>
      <c r="K4" s="781"/>
    </row>
    <row r="5" spans="2:11" ht="27.75" customHeight="1">
      <c r="B5" s="788"/>
      <c r="C5" s="778"/>
      <c r="D5" s="778"/>
      <c r="E5" s="778"/>
      <c r="F5" s="778"/>
      <c r="G5" s="778"/>
      <c r="H5" s="778"/>
      <c r="I5" s="457">
        <v>2021</v>
      </c>
      <c r="J5" s="457">
        <v>2022</v>
      </c>
      <c r="K5" s="457">
        <v>2023</v>
      </c>
    </row>
    <row r="6" spans="2:11" s="33" customFormat="1" ht="14.25" customHeight="1">
      <c r="B6" s="312" t="s">
        <v>266</v>
      </c>
      <c r="C6" s="373" t="s">
        <v>433</v>
      </c>
      <c r="D6" s="313" t="s">
        <v>129</v>
      </c>
      <c r="E6" s="313" t="s">
        <v>267</v>
      </c>
      <c r="F6" s="373" t="s">
        <v>404</v>
      </c>
      <c r="G6" s="313" t="s">
        <v>265</v>
      </c>
      <c r="H6" s="313"/>
      <c r="I6" s="314">
        <f>I7+I14+I35+I30+I41+I46</f>
        <v>1363.5706</v>
      </c>
      <c r="J6" s="314">
        <f>J7+J14+J35+J30+J41+J46</f>
        <v>1358.2000000000003</v>
      </c>
      <c r="K6" s="314">
        <f>K7+K14+K35+K30+K41+K46</f>
        <v>1365.5</v>
      </c>
    </row>
    <row r="7" spans="2:11" s="33" customFormat="1" ht="24.75" customHeight="1">
      <c r="B7" s="315" t="s">
        <v>394</v>
      </c>
      <c r="C7" s="373" t="s">
        <v>433</v>
      </c>
      <c r="D7" s="313" t="s">
        <v>395</v>
      </c>
      <c r="E7" s="313" t="s">
        <v>396</v>
      </c>
      <c r="F7" s="313" t="s">
        <v>404</v>
      </c>
      <c r="G7" s="313" t="s">
        <v>264</v>
      </c>
      <c r="H7" s="313"/>
      <c r="I7" s="314">
        <f>I8</f>
        <v>603.4921999999999</v>
      </c>
      <c r="J7" s="314">
        <f aca="true" t="shared" si="0" ref="J7:K10">J8</f>
        <v>551.1</v>
      </c>
      <c r="K7" s="314">
        <f t="shared" si="0"/>
        <v>553.6</v>
      </c>
    </row>
    <row r="8" spans="2:11" s="33" customFormat="1" ht="12" customHeight="1">
      <c r="B8" s="361" t="s">
        <v>0</v>
      </c>
      <c r="C8" s="350" t="s">
        <v>433</v>
      </c>
      <c r="D8" s="318" t="s">
        <v>129</v>
      </c>
      <c r="E8" s="318" t="s">
        <v>132</v>
      </c>
      <c r="F8" s="374" t="s">
        <v>478</v>
      </c>
      <c r="G8" s="318" t="s">
        <v>265</v>
      </c>
      <c r="H8" s="318"/>
      <c r="I8" s="319">
        <f>I9</f>
        <v>603.4921999999999</v>
      </c>
      <c r="J8" s="319">
        <f t="shared" si="0"/>
        <v>551.1</v>
      </c>
      <c r="K8" s="319">
        <f t="shared" si="0"/>
        <v>553.6</v>
      </c>
    </row>
    <row r="9" spans="2:11" s="33" customFormat="1" ht="12" customHeight="1">
      <c r="B9" s="316" t="s">
        <v>69</v>
      </c>
      <c r="C9" s="350" t="s">
        <v>433</v>
      </c>
      <c r="D9" s="318" t="s">
        <v>129</v>
      </c>
      <c r="E9" s="318" t="s">
        <v>132</v>
      </c>
      <c r="F9" s="374" t="s">
        <v>479</v>
      </c>
      <c r="G9" s="318" t="s">
        <v>265</v>
      </c>
      <c r="H9" s="318"/>
      <c r="I9" s="319">
        <f>I10</f>
        <v>603.4921999999999</v>
      </c>
      <c r="J9" s="319">
        <f t="shared" si="0"/>
        <v>551.1</v>
      </c>
      <c r="K9" s="319">
        <f t="shared" si="0"/>
        <v>553.6</v>
      </c>
    </row>
    <row r="10" spans="2:11" s="33" customFormat="1" ht="36" customHeight="1">
      <c r="B10" s="316" t="s">
        <v>61</v>
      </c>
      <c r="C10" s="350" t="s">
        <v>433</v>
      </c>
      <c r="D10" s="318" t="s">
        <v>129</v>
      </c>
      <c r="E10" s="318" t="s">
        <v>132</v>
      </c>
      <c r="F10" s="374" t="s">
        <v>479</v>
      </c>
      <c r="G10" s="318" t="s">
        <v>71</v>
      </c>
      <c r="H10" s="318"/>
      <c r="I10" s="319">
        <f>I11</f>
        <v>603.4921999999999</v>
      </c>
      <c r="J10" s="319">
        <f t="shared" si="0"/>
        <v>551.1</v>
      </c>
      <c r="K10" s="319">
        <f t="shared" si="0"/>
        <v>553.6</v>
      </c>
    </row>
    <row r="11" spans="2:11" s="33" customFormat="1" ht="13.5" customHeight="1">
      <c r="B11" s="316" t="s">
        <v>67</v>
      </c>
      <c r="C11" s="350" t="s">
        <v>433</v>
      </c>
      <c r="D11" s="318" t="s">
        <v>129</v>
      </c>
      <c r="E11" s="318" t="s">
        <v>132</v>
      </c>
      <c r="F11" s="374" t="s">
        <v>479</v>
      </c>
      <c r="G11" s="318" t="s">
        <v>70</v>
      </c>
      <c r="H11" s="318"/>
      <c r="I11" s="319">
        <f>I12+I13</f>
        <v>603.4921999999999</v>
      </c>
      <c r="J11" s="319">
        <f>J12+J13</f>
        <v>551.1</v>
      </c>
      <c r="K11" s="319">
        <f>K12+K13</f>
        <v>553.6</v>
      </c>
    </row>
    <row r="12" spans="2:12" s="34" customFormat="1" ht="12.75" customHeight="1">
      <c r="B12" s="438" t="s">
        <v>411</v>
      </c>
      <c r="C12" s="350" t="s">
        <v>433</v>
      </c>
      <c r="D12" s="318" t="s">
        <v>129</v>
      </c>
      <c r="E12" s="318" t="s">
        <v>132</v>
      </c>
      <c r="F12" s="374" t="s">
        <v>479</v>
      </c>
      <c r="G12" s="318" t="s">
        <v>349</v>
      </c>
      <c r="H12" s="318" t="s">
        <v>397</v>
      </c>
      <c r="I12" s="320">
        <f>'Ведомственная структура '!I14</f>
        <v>463.7</v>
      </c>
      <c r="J12" s="320">
        <f>'Ведомственная структура '!J14</f>
        <v>422.6</v>
      </c>
      <c r="K12" s="320">
        <f>'Ведомственная структура '!K14</f>
        <v>424.7</v>
      </c>
      <c r="L12" s="162"/>
    </row>
    <row r="13" spans="2:12" s="34" customFormat="1" ht="24" customHeight="1">
      <c r="B13" s="439" t="s">
        <v>412</v>
      </c>
      <c r="C13" s="350" t="s">
        <v>433</v>
      </c>
      <c r="D13" s="318" t="s">
        <v>129</v>
      </c>
      <c r="E13" s="318" t="s">
        <v>132</v>
      </c>
      <c r="F13" s="374" t="s">
        <v>479</v>
      </c>
      <c r="G13" s="374" t="s">
        <v>410</v>
      </c>
      <c r="H13" s="374" t="s">
        <v>397</v>
      </c>
      <c r="I13" s="320">
        <f>'Ведомственная структура '!I15</f>
        <v>139.79219999999998</v>
      </c>
      <c r="J13" s="320">
        <f>'Ведомственная структура '!J15</f>
        <v>128.5</v>
      </c>
      <c r="K13" s="320">
        <f>'Ведомственная структура '!K15</f>
        <v>128.9</v>
      </c>
      <c r="L13" s="162"/>
    </row>
    <row r="14" spans="2:11" s="35" customFormat="1" ht="24.75" customHeight="1">
      <c r="B14" s="312" t="s">
        <v>263</v>
      </c>
      <c r="C14" s="373" t="s">
        <v>433</v>
      </c>
      <c r="D14" s="313" t="s">
        <v>129</v>
      </c>
      <c r="E14" s="313" t="s">
        <v>130</v>
      </c>
      <c r="F14" s="313" t="s">
        <v>404</v>
      </c>
      <c r="G14" s="313" t="s">
        <v>264</v>
      </c>
      <c r="H14" s="313"/>
      <c r="I14" s="321">
        <f aca="true" t="shared" si="1" ref="I14:K15">I15</f>
        <v>722.1784</v>
      </c>
      <c r="J14" s="321">
        <f t="shared" si="1"/>
        <v>766.2</v>
      </c>
      <c r="K14" s="321">
        <f t="shared" si="1"/>
        <v>771</v>
      </c>
    </row>
    <row r="15" spans="2:11" ht="15" customHeight="1">
      <c r="B15" s="316" t="s">
        <v>68</v>
      </c>
      <c r="C15" s="350" t="s">
        <v>433</v>
      </c>
      <c r="D15" s="318" t="s">
        <v>129</v>
      </c>
      <c r="E15" s="318" t="s">
        <v>130</v>
      </c>
      <c r="F15" s="374" t="s">
        <v>478</v>
      </c>
      <c r="G15" s="318" t="s">
        <v>265</v>
      </c>
      <c r="H15" s="318"/>
      <c r="I15" s="319">
        <f t="shared" si="1"/>
        <v>722.1784</v>
      </c>
      <c r="J15" s="319">
        <f t="shared" si="1"/>
        <v>766.2</v>
      </c>
      <c r="K15" s="319">
        <f t="shared" si="1"/>
        <v>771</v>
      </c>
    </row>
    <row r="16" spans="2:11" ht="18" customHeight="1">
      <c r="B16" s="357" t="s">
        <v>77</v>
      </c>
      <c r="C16" s="350" t="s">
        <v>433</v>
      </c>
      <c r="D16" s="318" t="s">
        <v>129</v>
      </c>
      <c r="E16" s="318" t="s">
        <v>130</v>
      </c>
      <c r="F16" s="374" t="s">
        <v>480</v>
      </c>
      <c r="G16" s="318" t="s">
        <v>265</v>
      </c>
      <c r="H16" s="318"/>
      <c r="I16" s="319">
        <f>I17+I22+I26</f>
        <v>722.1784</v>
      </c>
      <c r="J16" s="319">
        <f>J17+J22+J26</f>
        <v>766.2</v>
      </c>
      <c r="K16" s="319">
        <f>K17+K22+K26</f>
        <v>771</v>
      </c>
    </row>
    <row r="17" spans="2:11" ht="39" customHeight="1">
      <c r="B17" s="316" t="s">
        <v>61</v>
      </c>
      <c r="C17" s="350" t="s">
        <v>433</v>
      </c>
      <c r="D17" s="318" t="s">
        <v>129</v>
      </c>
      <c r="E17" s="318" t="s">
        <v>130</v>
      </c>
      <c r="F17" s="374" t="s">
        <v>480</v>
      </c>
      <c r="G17" s="318" t="s">
        <v>71</v>
      </c>
      <c r="H17" s="318"/>
      <c r="I17" s="319">
        <f>I18</f>
        <v>402.5784</v>
      </c>
      <c r="J17" s="319">
        <f>J18</f>
        <v>412</v>
      </c>
      <c r="K17" s="319">
        <f>K18</f>
        <v>414</v>
      </c>
    </row>
    <row r="18" spans="2:11" ht="14.25" customHeight="1">
      <c r="B18" s="316" t="s">
        <v>67</v>
      </c>
      <c r="C18" s="350" t="s">
        <v>433</v>
      </c>
      <c r="D18" s="318" t="s">
        <v>129</v>
      </c>
      <c r="E18" s="318" t="s">
        <v>130</v>
      </c>
      <c r="F18" s="374" t="s">
        <v>480</v>
      </c>
      <c r="G18" s="318" t="s">
        <v>70</v>
      </c>
      <c r="H18" s="318"/>
      <c r="I18" s="319">
        <f>I19+I20</f>
        <v>402.5784</v>
      </c>
      <c r="J18" s="319">
        <f>J19+J20</f>
        <v>412</v>
      </c>
      <c r="K18" s="319">
        <f>K19+K20</f>
        <v>414</v>
      </c>
    </row>
    <row r="19" spans="2:11" ht="12.75" customHeight="1">
      <c r="B19" s="439" t="s">
        <v>411</v>
      </c>
      <c r="C19" s="350" t="s">
        <v>433</v>
      </c>
      <c r="D19" s="318" t="s">
        <v>129</v>
      </c>
      <c r="E19" s="318" t="s">
        <v>130</v>
      </c>
      <c r="F19" s="374" t="s">
        <v>480</v>
      </c>
      <c r="G19" s="318" t="s">
        <v>349</v>
      </c>
      <c r="H19" s="374" t="s">
        <v>397</v>
      </c>
      <c r="I19" s="319">
        <f>'Ведомственная структура '!I21</f>
        <v>309.2</v>
      </c>
      <c r="J19" s="319">
        <f>'Ведомственная структура '!J21</f>
        <v>320</v>
      </c>
      <c r="K19" s="319">
        <f>'Ведомственная структура '!K21</f>
        <v>320</v>
      </c>
    </row>
    <row r="20" spans="2:11" ht="23.25" customHeight="1">
      <c r="B20" s="439" t="s">
        <v>412</v>
      </c>
      <c r="C20" s="350" t="s">
        <v>433</v>
      </c>
      <c r="D20" s="318" t="s">
        <v>129</v>
      </c>
      <c r="E20" s="318" t="s">
        <v>130</v>
      </c>
      <c r="F20" s="374" t="s">
        <v>480</v>
      </c>
      <c r="G20" s="374" t="s">
        <v>410</v>
      </c>
      <c r="H20" s="374" t="s">
        <v>397</v>
      </c>
      <c r="I20" s="319">
        <f>'Ведомственная структура '!I22</f>
        <v>93.3784</v>
      </c>
      <c r="J20" s="319">
        <f>'Ведомственная структура '!J22</f>
        <v>92</v>
      </c>
      <c r="K20" s="319">
        <f>'Ведомственная структура '!K22</f>
        <v>94</v>
      </c>
    </row>
    <row r="21" spans="2:11" ht="13.5" customHeight="1">
      <c r="B21" s="439" t="s">
        <v>413</v>
      </c>
      <c r="C21" s="350" t="s">
        <v>433</v>
      </c>
      <c r="D21" s="318" t="s">
        <v>129</v>
      </c>
      <c r="E21" s="318" t="s">
        <v>130</v>
      </c>
      <c r="F21" s="374" t="s">
        <v>480</v>
      </c>
      <c r="G21" s="318" t="s">
        <v>81</v>
      </c>
      <c r="H21" s="318"/>
      <c r="I21" s="319">
        <v>9</v>
      </c>
      <c r="J21" s="319">
        <f>J22</f>
        <v>338.2</v>
      </c>
      <c r="K21" s="319">
        <f>K22</f>
        <v>341</v>
      </c>
    </row>
    <row r="22" spans="2:11" ht="17.25" customHeight="1">
      <c r="B22" s="316" t="s">
        <v>73</v>
      </c>
      <c r="C22" s="350" t="s">
        <v>433</v>
      </c>
      <c r="D22" s="318" t="s">
        <v>129</v>
      </c>
      <c r="E22" s="318" t="s">
        <v>130</v>
      </c>
      <c r="F22" s="374" t="s">
        <v>480</v>
      </c>
      <c r="G22" s="318" t="s">
        <v>80</v>
      </c>
      <c r="H22" s="318" t="s">
        <v>397</v>
      </c>
      <c r="I22" s="319">
        <f>I24+I25</f>
        <v>303.59999999999997</v>
      </c>
      <c r="J22" s="319">
        <f>J24+J25</f>
        <v>338.2</v>
      </c>
      <c r="K22" s="319">
        <f>K24+K25</f>
        <v>341</v>
      </c>
    </row>
    <row r="23" spans="2:11" ht="13.5" customHeight="1">
      <c r="B23" s="316" t="s">
        <v>398</v>
      </c>
      <c r="C23" s="350" t="s">
        <v>433</v>
      </c>
      <c r="D23" s="318" t="s">
        <v>129</v>
      </c>
      <c r="E23" s="318" t="s">
        <v>130</v>
      </c>
      <c r="F23" s="374" t="s">
        <v>480</v>
      </c>
      <c r="G23" s="318" t="s">
        <v>350</v>
      </c>
      <c r="H23" s="318" t="s">
        <v>397</v>
      </c>
      <c r="I23" s="319">
        <f>'Ведомственная структура '!I25</f>
        <v>0</v>
      </c>
      <c r="J23" s="319">
        <f>'Ведомственная структура '!J25</f>
        <v>0</v>
      </c>
      <c r="K23" s="319">
        <f>'Ведомственная структура '!K25</f>
        <v>0</v>
      </c>
    </row>
    <row r="24" spans="2:11" ht="18" customHeight="1">
      <c r="B24" s="316" t="s">
        <v>74</v>
      </c>
      <c r="C24" s="350" t="s">
        <v>433</v>
      </c>
      <c r="D24" s="318" t="s">
        <v>129</v>
      </c>
      <c r="E24" s="318" t="s">
        <v>130</v>
      </c>
      <c r="F24" s="374" t="s">
        <v>480</v>
      </c>
      <c r="G24" s="318" t="s">
        <v>351</v>
      </c>
      <c r="H24" s="318" t="s">
        <v>397</v>
      </c>
      <c r="I24" s="319">
        <f>'Ведомственная структура '!I26</f>
        <v>259.59999999999997</v>
      </c>
      <c r="J24" s="319">
        <f>'Ведомственная структура '!J26</f>
        <v>295.2</v>
      </c>
      <c r="K24" s="319">
        <f>'Ведомственная структура '!K26</f>
        <v>298</v>
      </c>
    </row>
    <row r="25" spans="1:256" s="9" customFormat="1" ht="12" customHeight="1">
      <c r="A25" s="350" t="s">
        <v>433</v>
      </c>
      <c r="B25" s="748" t="s">
        <v>538</v>
      </c>
      <c r="C25" s="350" t="s">
        <v>433</v>
      </c>
      <c r="D25" s="318" t="s">
        <v>129</v>
      </c>
      <c r="E25" s="318" t="s">
        <v>130</v>
      </c>
      <c r="F25" s="374" t="s">
        <v>480</v>
      </c>
      <c r="G25" s="351" t="s">
        <v>537</v>
      </c>
      <c r="H25" s="351" t="s">
        <v>397</v>
      </c>
      <c r="I25" s="350" t="s">
        <v>540</v>
      </c>
      <c r="J25" s="374" t="s">
        <v>539</v>
      </c>
      <c r="K25" s="744" t="s">
        <v>539</v>
      </c>
      <c r="L25" s="745"/>
      <c r="M25" s="746"/>
      <c r="N25" s="747"/>
      <c r="O25" s="745"/>
      <c r="P25" s="745"/>
      <c r="Q25" s="746"/>
      <c r="R25" s="747"/>
      <c r="S25" s="745"/>
      <c r="T25" s="745"/>
      <c r="U25" s="746"/>
      <c r="V25" s="747"/>
      <c r="W25" s="745"/>
      <c r="X25" s="745"/>
      <c r="Y25" s="746"/>
      <c r="Z25" s="747"/>
      <c r="AA25" s="745"/>
      <c r="AB25" s="745"/>
      <c r="AC25" s="746"/>
      <c r="AD25" s="747"/>
      <c r="AE25" s="745"/>
      <c r="AF25" s="745"/>
      <c r="AG25" s="746"/>
      <c r="AH25" s="747"/>
      <c r="AI25" s="745"/>
      <c r="AJ25" s="745"/>
      <c r="AK25" s="746"/>
      <c r="AL25" s="747"/>
      <c r="AM25" s="745"/>
      <c r="AN25" s="745"/>
      <c r="AO25" s="746"/>
      <c r="AP25" s="747"/>
      <c r="AQ25" s="745"/>
      <c r="AR25" s="745"/>
      <c r="AS25" s="746"/>
      <c r="AT25" s="747"/>
      <c r="AU25" s="745"/>
      <c r="AV25" s="745"/>
      <c r="AW25" s="746"/>
      <c r="AX25" s="747"/>
      <c r="AY25" s="745"/>
      <c r="AZ25" s="745"/>
      <c r="BA25" s="746"/>
      <c r="BB25" s="747"/>
      <c r="BC25" s="745"/>
      <c r="BD25" s="745"/>
      <c r="BE25" s="746"/>
      <c r="BF25" s="747"/>
      <c r="BG25" s="745"/>
      <c r="BH25" s="745"/>
      <c r="BI25" s="746"/>
      <c r="BJ25" s="747"/>
      <c r="BK25" s="745"/>
      <c r="BL25" s="745"/>
      <c r="BM25" s="746"/>
      <c r="BN25" s="747"/>
      <c r="BO25" s="745"/>
      <c r="BP25" s="745"/>
      <c r="BQ25" s="746"/>
      <c r="BR25" s="747"/>
      <c r="BS25" s="745"/>
      <c r="BT25" s="745"/>
      <c r="BU25" s="746"/>
      <c r="BV25" s="747"/>
      <c r="BW25" s="745"/>
      <c r="BX25" s="745"/>
      <c r="BY25" s="746"/>
      <c r="BZ25" s="747"/>
      <c r="CA25" s="745"/>
      <c r="CB25" s="745"/>
      <c r="CC25" s="746"/>
      <c r="CD25" s="747"/>
      <c r="CE25" s="745"/>
      <c r="CF25" s="745"/>
      <c r="CG25" s="746"/>
      <c r="CH25" s="747"/>
      <c r="CI25" s="745"/>
      <c r="CJ25" s="745"/>
      <c r="CK25" s="746"/>
      <c r="CL25" s="747"/>
      <c r="CM25" s="745"/>
      <c r="CN25" s="745"/>
      <c r="CO25" s="746"/>
      <c r="CP25" s="747"/>
      <c r="CQ25" s="745"/>
      <c r="CR25" s="745"/>
      <c r="CS25" s="746"/>
      <c r="CT25" s="747"/>
      <c r="CU25" s="745"/>
      <c r="CV25" s="745"/>
      <c r="CW25" s="746"/>
      <c r="CX25" s="747"/>
      <c r="CY25" s="745"/>
      <c r="CZ25" s="745"/>
      <c r="DA25" s="746"/>
      <c r="DB25" s="747"/>
      <c r="DC25" s="745"/>
      <c r="DD25" s="745"/>
      <c r="DE25" s="746"/>
      <c r="DF25" s="747"/>
      <c r="DG25" s="745"/>
      <c r="DH25" s="745"/>
      <c r="DI25" s="746"/>
      <c r="DJ25" s="747"/>
      <c r="DK25" s="745"/>
      <c r="DL25" s="745"/>
      <c r="DM25" s="746"/>
      <c r="DN25" s="747"/>
      <c r="DO25" s="745"/>
      <c r="DP25" s="745"/>
      <c r="DQ25" s="746"/>
      <c r="DR25" s="747"/>
      <c r="DS25" s="745"/>
      <c r="DT25" s="745"/>
      <c r="DU25" s="746"/>
      <c r="DV25" s="747"/>
      <c r="DW25" s="745"/>
      <c r="DX25" s="745"/>
      <c r="DY25" s="746"/>
      <c r="DZ25" s="747"/>
      <c r="EA25" s="745"/>
      <c r="EB25" s="745"/>
      <c r="EC25" s="746"/>
      <c r="ED25" s="747"/>
      <c r="EE25" s="745"/>
      <c r="EF25" s="745"/>
      <c r="EG25" s="746"/>
      <c r="EH25" s="747"/>
      <c r="EI25" s="745"/>
      <c r="EJ25" s="745"/>
      <c r="EK25" s="746"/>
      <c r="EL25" s="747"/>
      <c r="EM25" s="745"/>
      <c r="EN25" s="745"/>
      <c r="EO25" s="746"/>
      <c r="EP25" s="747"/>
      <c r="EQ25" s="745"/>
      <c r="ER25" s="745"/>
      <c r="ES25" s="746"/>
      <c r="ET25" s="747"/>
      <c r="EU25" s="745"/>
      <c r="EV25" s="745"/>
      <c r="EW25" s="746"/>
      <c r="EX25" s="747"/>
      <c r="EY25" s="745"/>
      <c r="EZ25" s="745"/>
      <c r="FA25" s="746"/>
      <c r="FB25" s="747"/>
      <c r="FC25" s="745"/>
      <c r="FD25" s="745"/>
      <c r="FE25" s="746"/>
      <c r="FF25" s="747"/>
      <c r="FG25" s="745"/>
      <c r="FH25" s="745"/>
      <c r="FI25" s="746"/>
      <c r="FJ25" s="747"/>
      <c r="FK25" s="745"/>
      <c r="FL25" s="745"/>
      <c r="FM25" s="746"/>
      <c r="FN25" s="747"/>
      <c r="FO25" s="745"/>
      <c r="FP25" s="745"/>
      <c r="FQ25" s="746"/>
      <c r="FR25" s="747"/>
      <c r="FS25" s="745"/>
      <c r="FT25" s="745"/>
      <c r="FU25" s="746"/>
      <c r="FV25" s="747"/>
      <c r="FW25" s="745"/>
      <c r="FX25" s="745"/>
      <c r="FY25" s="746"/>
      <c r="FZ25" s="747"/>
      <c r="GA25" s="745"/>
      <c r="GB25" s="745"/>
      <c r="GC25" s="746"/>
      <c r="GD25" s="747"/>
      <c r="GE25" s="745"/>
      <c r="GF25" s="745"/>
      <c r="GG25" s="746"/>
      <c r="GH25" s="747"/>
      <c r="GI25" s="745"/>
      <c r="GJ25" s="745"/>
      <c r="GK25" s="746"/>
      <c r="GL25" s="747"/>
      <c r="GM25" s="745"/>
      <c r="GN25" s="745"/>
      <c r="GO25" s="746"/>
      <c r="GP25" s="747"/>
      <c r="GQ25" s="745"/>
      <c r="GR25" s="745"/>
      <c r="GS25" s="746"/>
      <c r="GT25" s="747"/>
      <c r="GU25" s="745"/>
      <c r="GV25" s="745"/>
      <c r="GW25" s="746"/>
      <c r="GX25" s="747"/>
      <c r="GY25" s="745"/>
      <c r="GZ25" s="745"/>
      <c r="HA25" s="746"/>
      <c r="HB25" s="747"/>
      <c r="HC25" s="745"/>
      <c r="HD25" s="745"/>
      <c r="HE25" s="746"/>
      <c r="HF25" s="747"/>
      <c r="HG25" s="745"/>
      <c r="HH25" s="745"/>
      <c r="HI25" s="746"/>
      <c r="HJ25" s="747"/>
      <c r="HK25" s="745"/>
      <c r="HL25" s="745"/>
      <c r="HM25" s="746"/>
      <c r="HN25" s="747"/>
      <c r="HO25" s="745"/>
      <c r="HP25" s="745"/>
      <c r="HQ25" s="746"/>
      <c r="HR25" s="747"/>
      <c r="HS25" s="745"/>
      <c r="HT25" s="745"/>
      <c r="HU25" s="746"/>
      <c r="HV25" s="747"/>
      <c r="HW25" s="745"/>
      <c r="HX25" s="745"/>
      <c r="HY25" s="746"/>
      <c r="HZ25" s="747"/>
      <c r="IA25" s="745"/>
      <c r="IB25" s="745"/>
      <c r="IC25" s="746"/>
      <c r="ID25" s="747"/>
      <c r="IE25" s="745"/>
      <c r="IF25" s="745"/>
      <c r="IG25" s="746"/>
      <c r="IH25" s="747"/>
      <c r="II25" s="745"/>
      <c r="IJ25" s="745"/>
      <c r="IK25" s="746"/>
      <c r="IL25" s="747"/>
      <c r="IM25" s="745"/>
      <c r="IN25" s="745"/>
      <c r="IO25" s="746"/>
      <c r="IP25" s="747"/>
      <c r="IQ25" s="745"/>
      <c r="IR25" s="745"/>
      <c r="IS25" s="746"/>
      <c r="IT25" s="747"/>
      <c r="IU25" s="745"/>
      <c r="IV25" s="745"/>
    </row>
    <row r="26" spans="2:11" ht="12.75" customHeight="1">
      <c r="B26" s="316" t="s">
        <v>76</v>
      </c>
      <c r="C26" s="350" t="s">
        <v>433</v>
      </c>
      <c r="D26" s="318" t="s">
        <v>129</v>
      </c>
      <c r="E26" s="318" t="s">
        <v>130</v>
      </c>
      <c r="F26" s="374" t="s">
        <v>480</v>
      </c>
      <c r="G26" s="318" t="s">
        <v>79</v>
      </c>
      <c r="H26" s="374" t="s">
        <v>397</v>
      </c>
      <c r="I26" s="375">
        <f>I27+I29</f>
        <v>16</v>
      </c>
      <c r="J26" s="319">
        <f>J27+J28+J29</f>
        <v>16</v>
      </c>
      <c r="K26" s="319">
        <f>K27+K28+K29</f>
        <v>16</v>
      </c>
    </row>
    <row r="27" spans="2:11" ht="15" customHeight="1">
      <c r="B27" s="316" t="s">
        <v>354</v>
      </c>
      <c r="C27" s="350" t="s">
        <v>433</v>
      </c>
      <c r="D27" s="318" t="s">
        <v>129</v>
      </c>
      <c r="E27" s="318" t="s">
        <v>130</v>
      </c>
      <c r="F27" s="374" t="s">
        <v>480</v>
      </c>
      <c r="G27" s="318" t="s">
        <v>352</v>
      </c>
      <c r="H27" s="318" t="s">
        <v>397</v>
      </c>
      <c r="I27" s="319">
        <f>'Ведомственная структура '!I30</f>
        <v>12</v>
      </c>
      <c r="J27" s="319">
        <f>'Ведомственная структура '!J30</f>
        <v>11</v>
      </c>
      <c r="K27" s="319">
        <f>'Ведомственная структура '!K30</f>
        <v>11</v>
      </c>
    </row>
    <row r="28" spans="2:11" ht="12" customHeight="1">
      <c r="B28" s="357" t="s">
        <v>12</v>
      </c>
      <c r="C28" s="350" t="s">
        <v>433</v>
      </c>
      <c r="D28" s="318" t="s">
        <v>129</v>
      </c>
      <c r="E28" s="318" t="s">
        <v>130</v>
      </c>
      <c r="F28" s="374" t="s">
        <v>480</v>
      </c>
      <c r="G28" s="318" t="s">
        <v>353</v>
      </c>
      <c r="H28" s="318" t="s">
        <v>397</v>
      </c>
      <c r="I28" s="319">
        <f>'Ведомственная структура '!I31</f>
        <v>0</v>
      </c>
      <c r="J28" s="319">
        <f>'Ведомственная структура '!J31</f>
        <v>0</v>
      </c>
      <c r="K28" s="319">
        <f>'Ведомственная структура '!K31</f>
        <v>0</v>
      </c>
    </row>
    <row r="29" spans="2:11" ht="12" customHeight="1">
      <c r="B29" s="357" t="s">
        <v>11</v>
      </c>
      <c r="C29" s="350" t="s">
        <v>433</v>
      </c>
      <c r="D29" s="318" t="s">
        <v>129</v>
      </c>
      <c r="E29" s="318" t="s">
        <v>130</v>
      </c>
      <c r="F29" s="374" t="s">
        <v>480</v>
      </c>
      <c r="G29" s="374" t="s">
        <v>10</v>
      </c>
      <c r="H29" s="318" t="s">
        <v>397</v>
      </c>
      <c r="I29" s="319">
        <f>'Ведомственная структура '!I32</f>
        <v>4</v>
      </c>
      <c r="J29" s="319">
        <f>'Ведомственная структура '!J32</f>
        <v>5</v>
      </c>
      <c r="K29" s="319">
        <f>'Ведомственная структура '!K32</f>
        <v>5</v>
      </c>
    </row>
    <row r="30" spans="2:11" ht="37.5" customHeight="1">
      <c r="B30" s="322" t="s">
        <v>400</v>
      </c>
      <c r="C30" s="376" t="s">
        <v>433</v>
      </c>
      <c r="D30" s="324" t="s">
        <v>129</v>
      </c>
      <c r="E30" s="324" t="s">
        <v>340</v>
      </c>
      <c r="F30" s="324" t="s">
        <v>404</v>
      </c>
      <c r="G30" s="324" t="s">
        <v>265</v>
      </c>
      <c r="H30" s="313"/>
      <c r="I30" s="314">
        <f>I31</f>
        <v>5.9</v>
      </c>
      <c r="J30" s="314">
        <f>J31</f>
        <v>5.9</v>
      </c>
      <c r="K30" s="314">
        <f>K31</f>
        <v>5.9</v>
      </c>
    </row>
    <row r="31" spans="2:11" ht="14.25" customHeight="1">
      <c r="B31" s="363" t="s">
        <v>0</v>
      </c>
      <c r="C31" s="377" t="s">
        <v>433</v>
      </c>
      <c r="D31" s="327" t="s">
        <v>129</v>
      </c>
      <c r="E31" s="327" t="s">
        <v>340</v>
      </c>
      <c r="F31" s="351" t="s">
        <v>481</v>
      </c>
      <c r="G31" s="327" t="s">
        <v>265</v>
      </c>
      <c r="H31" s="318"/>
      <c r="I31" s="319">
        <f>I33</f>
        <v>5.9</v>
      </c>
      <c r="J31" s="319">
        <f>J33</f>
        <v>5.9</v>
      </c>
      <c r="K31" s="319">
        <f>K33</f>
        <v>5.9</v>
      </c>
    </row>
    <row r="32" spans="2:11" ht="26.25" customHeight="1">
      <c r="B32" s="357" t="s">
        <v>88</v>
      </c>
      <c r="C32" s="377" t="s">
        <v>433</v>
      </c>
      <c r="D32" s="327" t="s">
        <v>129</v>
      </c>
      <c r="E32" s="327" t="s">
        <v>340</v>
      </c>
      <c r="F32" s="351" t="s">
        <v>482</v>
      </c>
      <c r="G32" s="327" t="s">
        <v>265</v>
      </c>
      <c r="H32" s="318"/>
      <c r="I32" s="319">
        <f aca="true" t="shared" si="2" ref="I32:K33">I33</f>
        <v>5.9</v>
      </c>
      <c r="J32" s="319">
        <f t="shared" si="2"/>
        <v>5.9</v>
      </c>
      <c r="K32" s="319">
        <f t="shared" si="2"/>
        <v>5.9</v>
      </c>
    </row>
    <row r="33" spans="2:11" ht="12.75" customHeight="1">
      <c r="B33" s="328" t="s">
        <v>89</v>
      </c>
      <c r="C33" s="350" t="s">
        <v>433</v>
      </c>
      <c r="D33" s="318" t="s">
        <v>129</v>
      </c>
      <c r="E33" s="318" t="s">
        <v>340</v>
      </c>
      <c r="F33" s="351" t="s">
        <v>482</v>
      </c>
      <c r="G33" s="318" t="s">
        <v>82</v>
      </c>
      <c r="H33" s="318"/>
      <c r="I33" s="319">
        <f t="shared" si="2"/>
        <v>5.9</v>
      </c>
      <c r="J33" s="319">
        <f t="shared" si="2"/>
        <v>5.9</v>
      </c>
      <c r="K33" s="319">
        <f t="shared" si="2"/>
        <v>5.9</v>
      </c>
    </row>
    <row r="34" spans="2:11" ht="13.5" customHeight="1">
      <c r="B34" s="328" t="s">
        <v>387</v>
      </c>
      <c r="C34" s="350" t="s">
        <v>433</v>
      </c>
      <c r="D34" s="318" t="s">
        <v>129</v>
      </c>
      <c r="E34" s="318" t="s">
        <v>340</v>
      </c>
      <c r="F34" s="351" t="s">
        <v>482</v>
      </c>
      <c r="G34" s="329" t="s">
        <v>386</v>
      </c>
      <c r="H34" s="329" t="s">
        <v>397</v>
      </c>
      <c r="I34" s="319">
        <f>'Ведомственная структура '!I37</f>
        <v>5.9</v>
      </c>
      <c r="J34" s="319">
        <f>'Ведомственная структура '!J37</f>
        <v>5.9</v>
      </c>
      <c r="K34" s="319">
        <f>'Ведомственная структура '!K37</f>
        <v>5.9</v>
      </c>
    </row>
    <row r="35" spans="2:11" ht="24.75" customHeight="1">
      <c r="B35" s="378" t="s">
        <v>414</v>
      </c>
      <c r="C35" s="376" t="s">
        <v>433</v>
      </c>
      <c r="D35" s="324" t="s">
        <v>129</v>
      </c>
      <c r="E35" s="352" t="s">
        <v>316</v>
      </c>
      <c r="F35" s="324" t="s">
        <v>404</v>
      </c>
      <c r="G35" s="435" t="s">
        <v>265</v>
      </c>
      <c r="H35" s="435"/>
      <c r="I35" s="353">
        <f>I36</f>
        <v>0</v>
      </c>
      <c r="J35" s="353">
        <f aca="true" t="shared" si="3" ref="J35:K39">J36</f>
        <v>0</v>
      </c>
      <c r="K35" s="353">
        <f t="shared" si="3"/>
        <v>0</v>
      </c>
    </row>
    <row r="36" spans="2:11" ht="18" customHeight="1">
      <c r="B36" s="363" t="s">
        <v>0</v>
      </c>
      <c r="C36" s="377" t="s">
        <v>433</v>
      </c>
      <c r="D36" s="327" t="s">
        <v>129</v>
      </c>
      <c r="E36" s="351" t="s">
        <v>316</v>
      </c>
      <c r="F36" s="351" t="s">
        <v>481</v>
      </c>
      <c r="G36" s="329" t="s">
        <v>265</v>
      </c>
      <c r="H36" s="435"/>
      <c r="I36" s="353">
        <f>I37</f>
        <v>0</v>
      </c>
      <c r="J36" s="353">
        <f t="shared" si="3"/>
        <v>0</v>
      </c>
      <c r="K36" s="353">
        <f t="shared" si="3"/>
        <v>0</v>
      </c>
    </row>
    <row r="37" spans="2:11" ht="39" customHeight="1">
      <c r="B37" s="362" t="s">
        <v>1</v>
      </c>
      <c r="C37" s="377" t="s">
        <v>433</v>
      </c>
      <c r="D37" s="327" t="s">
        <v>129</v>
      </c>
      <c r="E37" s="351" t="s">
        <v>316</v>
      </c>
      <c r="F37" s="351" t="s">
        <v>483</v>
      </c>
      <c r="G37" s="329" t="s">
        <v>265</v>
      </c>
      <c r="H37" s="329"/>
      <c r="I37" s="319">
        <f>I38</f>
        <v>0</v>
      </c>
      <c r="J37" s="319">
        <f t="shared" si="3"/>
        <v>0</v>
      </c>
      <c r="K37" s="319">
        <f t="shared" si="3"/>
        <v>0</v>
      </c>
    </row>
    <row r="38" spans="2:11" ht="27" customHeight="1">
      <c r="B38" s="438" t="s">
        <v>413</v>
      </c>
      <c r="C38" s="377" t="s">
        <v>433</v>
      </c>
      <c r="D38" s="327" t="s">
        <v>129</v>
      </c>
      <c r="E38" s="351" t="s">
        <v>316</v>
      </c>
      <c r="F38" s="351" t="s">
        <v>483</v>
      </c>
      <c r="G38" s="374" t="s">
        <v>81</v>
      </c>
      <c r="H38" s="329"/>
      <c r="I38" s="319">
        <f>I39</f>
        <v>0</v>
      </c>
      <c r="J38" s="319">
        <f t="shared" si="3"/>
        <v>0</v>
      </c>
      <c r="K38" s="319">
        <f t="shared" si="3"/>
        <v>0</v>
      </c>
    </row>
    <row r="39" spans="2:11" ht="27" customHeight="1">
      <c r="B39" s="316" t="s">
        <v>73</v>
      </c>
      <c r="C39" s="350" t="s">
        <v>433</v>
      </c>
      <c r="D39" s="318" t="s">
        <v>129</v>
      </c>
      <c r="E39" s="351" t="s">
        <v>316</v>
      </c>
      <c r="F39" s="351" t="s">
        <v>483</v>
      </c>
      <c r="G39" s="329" t="s">
        <v>80</v>
      </c>
      <c r="H39" s="329"/>
      <c r="I39" s="319">
        <f>I40</f>
        <v>0</v>
      </c>
      <c r="J39" s="319">
        <f t="shared" si="3"/>
        <v>0</v>
      </c>
      <c r="K39" s="319">
        <f t="shared" si="3"/>
        <v>0</v>
      </c>
    </row>
    <row r="40" spans="2:11" ht="13.5" customHeight="1">
      <c r="B40" s="325" t="s">
        <v>117</v>
      </c>
      <c r="C40" s="350" t="s">
        <v>433</v>
      </c>
      <c r="D40" s="318" t="s">
        <v>129</v>
      </c>
      <c r="E40" s="351" t="s">
        <v>316</v>
      </c>
      <c r="F40" s="351" t="s">
        <v>483</v>
      </c>
      <c r="G40" s="329" t="s">
        <v>351</v>
      </c>
      <c r="H40" s="329"/>
      <c r="I40" s="319">
        <f>'Ведомственная структура '!I43</f>
        <v>0</v>
      </c>
      <c r="J40" s="319">
        <f>'Ведомственная структура '!J43</f>
        <v>0</v>
      </c>
      <c r="K40" s="319">
        <f>'Ведомственная структура '!K43</f>
        <v>0</v>
      </c>
    </row>
    <row r="41" spans="2:11" ht="14.25" customHeight="1">
      <c r="B41" s="312" t="s">
        <v>179</v>
      </c>
      <c r="C41" s="373" t="s">
        <v>433</v>
      </c>
      <c r="D41" s="313" t="s">
        <v>129</v>
      </c>
      <c r="E41" s="313" t="s">
        <v>317</v>
      </c>
      <c r="F41" s="324" t="s">
        <v>404</v>
      </c>
      <c r="G41" s="313" t="s">
        <v>265</v>
      </c>
      <c r="H41" s="313"/>
      <c r="I41" s="314">
        <f aca="true" t="shared" si="4" ref="I41:J44">I42</f>
        <v>20</v>
      </c>
      <c r="J41" s="314">
        <f t="shared" si="4"/>
        <v>20</v>
      </c>
      <c r="K41" s="314">
        <f>K42</f>
        <v>20</v>
      </c>
    </row>
    <row r="42" spans="2:11" ht="16.5" customHeight="1">
      <c r="B42" s="361" t="s">
        <v>0</v>
      </c>
      <c r="C42" s="350" t="s">
        <v>433</v>
      </c>
      <c r="D42" s="318" t="s">
        <v>129</v>
      </c>
      <c r="E42" s="318" t="s">
        <v>317</v>
      </c>
      <c r="F42" s="351" t="s">
        <v>481</v>
      </c>
      <c r="G42" s="318" t="s">
        <v>265</v>
      </c>
      <c r="H42" s="318"/>
      <c r="I42" s="319">
        <f t="shared" si="4"/>
        <v>20</v>
      </c>
      <c r="J42" s="319">
        <f t="shared" si="4"/>
        <v>20</v>
      </c>
      <c r="K42" s="319">
        <f>K43</f>
        <v>20</v>
      </c>
    </row>
    <row r="43" spans="2:11" ht="25.5" customHeight="1">
      <c r="B43" s="361" t="s">
        <v>2</v>
      </c>
      <c r="C43" s="350" t="s">
        <v>433</v>
      </c>
      <c r="D43" s="318" t="s">
        <v>129</v>
      </c>
      <c r="E43" s="318" t="s">
        <v>317</v>
      </c>
      <c r="F43" s="351" t="s">
        <v>484</v>
      </c>
      <c r="G43" s="318" t="s">
        <v>265</v>
      </c>
      <c r="H43" s="318"/>
      <c r="I43" s="319">
        <f t="shared" si="4"/>
        <v>20</v>
      </c>
      <c r="J43" s="319">
        <f t="shared" si="4"/>
        <v>20</v>
      </c>
      <c r="K43" s="319">
        <f>K44</f>
        <v>20</v>
      </c>
    </row>
    <row r="44" spans="2:11" ht="13.5" customHeight="1">
      <c r="B44" s="316" t="s">
        <v>83</v>
      </c>
      <c r="C44" s="351" t="s">
        <v>433</v>
      </c>
      <c r="D44" s="327" t="s">
        <v>129</v>
      </c>
      <c r="E44" s="327" t="s">
        <v>317</v>
      </c>
      <c r="F44" s="351" t="s">
        <v>484</v>
      </c>
      <c r="G44" s="327" t="s">
        <v>78</v>
      </c>
      <c r="H44" s="318"/>
      <c r="I44" s="319">
        <f t="shared" si="4"/>
        <v>20</v>
      </c>
      <c r="J44" s="319">
        <f t="shared" si="4"/>
        <v>20</v>
      </c>
      <c r="K44" s="319">
        <f>K45</f>
        <v>20</v>
      </c>
    </row>
    <row r="45" spans="2:11" ht="12" customHeight="1">
      <c r="B45" s="330" t="s">
        <v>355</v>
      </c>
      <c r="C45" s="350" t="s">
        <v>433</v>
      </c>
      <c r="D45" s="318" t="s">
        <v>129</v>
      </c>
      <c r="E45" s="318" t="s">
        <v>317</v>
      </c>
      <c r="F45" s="351" t="s">
        <v>484</v>
      </c>
      <c r="G45" s="318" t="s">
        <v>356</v>
      </c>
      <c r="H45" s="318" t="s">
        <v>397</v>
      </c>
      <c r="I45" s="319">
        <f>'Ведомственная структура '!I48</f>
        <v>20</v>
      </c>
      <c r="J45" s="319">
        <f>'Ведомственная структура '!J48</f>
        <v>20</v>
      </c>
      <c r="K45" s="319">
        <f>'Ведомственная структура '!K48</f>
        <v>20</v>
      </c>
    </row>
    <row r="46" spans="2:11" ht="15.75" customHeight="1">
      <c r="B46" s="331" t="s">
        <v>318</v>
      </c>
      <c r="C46" s="373" t="s">
        <v>433</v>
      </c>
      <c r="D46" s="332" t="s">
        <v>129</v>
      </c>
      <c r="E46" s="332" t="s">
        <v>319</v>
      </c>
      <c r="F46" s="332" t="s">
        <v>404</v>
      </c>
      <c r="G46" s="332" t="s">
        <v>264</v>
      </c>
      <c r="H46" s="332"/>
      <c r="I46" s="314">
        <f aca="true" t="shared" si="5" ref="I46:K47">I47</f>
        <v>12</v>
      </c>
      <c r="J46" s="314">
        <f t="shared" si="5"/>
        <v>15</v>
      </c>
      <c r="K46" s="314">
        <f t="shared" si="5"/>
        <v>15</v>
      </c>
    </row>
    <row r="47" spans="2:11" ht="15" customHeight="1">
      <c r="B47" s="361" t="s">
        <v>0</v>
      </c>
      <c r="C47" s="350" t="s">
        <v>491</v>
      </c>
      <c r="D47" s="317" t="s">
        <v>129</v>
      </c>
      <c r="E47" s="317" t="s">
        <v>319</v>
      </c>
      <c r="F47" s="351" t="s">
        <v>481</v>
      </c>
      <c r="G47" s="317" t="s">
        <v>265</v>
      </c>
      <c r="H47" s="317"/>
      <c r="I47" s="319">
        <f t="shared" si="5"/>
        <v>12</v>
      </c>
      <c r="J47" s="319">
        <f t="shared" si="5"/>
        <v>15</v>
      </c>
      <c r="K47" s="319">
        <f t="shared" si="5"/>
        <v>15</v>
      </c>
    </row>
    <row r="48" spans="2:11" ht="15" customHeight="1">
      <c r="B48" s="361" t="s">
        <v>3</v>
      </c>
      <c r="C48" s="350" t="s">
        <v>433</v>
      </c>
      <c r="D48" s="318" t="s">
        <v>129</v>
      </c>
      <c r="E48" s="318" t="s">
        <v>319</v>
      </c>
      <c r="F48" s="374" t="s">
        <v>485</v>
      </c>
      <c r="G48" s="318" t="s">
        <v>265</v>
      </c>
      <c r="H48" s="317"/>
      <c r="I48" s="319">
        <f>I49+I52</f>
        <v>12</v>
      </c>
      <c r="J48" s="319">
        <f>J49+J52</f>
        <v>15</v>
      </c>
      <c r="K48" s="319">
        <f>K49+K52</f>
        <v>15</v>
      </c>
    </row>
    <row r="49" spans="2:11" ht="26.25" customHeight="1">
      <c r="B49" s="438" t="s">
        <v>413</v>
      </c>
      <c r="C49" s="350" t="s">
        <v>433</v>
      </c>
      <c r="D49" s="318" t="s">
        <v>129</v>
      </c>
      <c r="E49" s="318" t="s">
        <v>319</v>
      </c>
      <c r="F49" s="374" t="s">
        <v>485</v>
      </c>
      <c r="G49" s="374" t="s">
        <v>81</v>
      </c>
      <c r="H49" s="317"/>
      <c r="I49" s="319">
        <f aca="true" t="shared" si="6" ref="I49:K50">I50</f>
        <v>12</v>
      </c>
      <c r="J49" s="319">
        <f t="shared" si="6"/>
        <v>15</v>
      </c>
      <c r="K49" s="319">
        <f t="shared" si="6"/>
        <v>15</v>
      </c>
    </row>
    <row r="50" spans="2:11" ht="26.25" customHeight="1">
      <c r="B50" s="316" t="s">
        <v>73</v>
      </c>
      <c r="C50" s="350" t="s">
        <v>433</v>
      </c>
      <c r="D50" s="318" t="s">
        <v>129</v>
      </c>
      <c r="E50" s="318" t="s">
        <v>319</v>
      </c>
      <c r="F50" s="374" t="s">
        <v>485</v>
      </c>
      <c r="G50" s="374" t="s">
        <v>80</v>
      </c>
      <c r="H50" s="317"/>
      <c r="I50" s="319">
        <f t="shared" si="6"/>
        <v>12</v>
      </c>
      <c r="J50" s="319">
        <f t="shared" si="6"/>
        <v>15</v>
      </c>
      <c r="K50" s="319">
        <f t="shared" si="6"/>
        <v>15</v>
      </c>
    </row>
    <row r="51" spans="2:11" ht="19.5" customHeight="1">
      <c r="B51" s="325" t="s">
        <v>117</v>
      </c>
      <c r="C51" s="350" t="s">
        <v>433</v>
      </c>
      <c r="D51" s="318" t="s">
        <v>129</v>
      </c>
      <c r="E51" s="318" t="s">
        <v>319</v>
      </c>
      <c r="F51" s="374" t="s">
        <v>485</v>
      </c>
      <c r="G51" s="374" t="s">
        <v>351</v>
      </c>
      <c r="H51" s="350" t="s">
        <v>397</v>
      </c>
      <c r="I51" s="319">
        <f>'Ведомственная структура '!I54</f>
        <v>12</v>
      </c>
      <c r="J51" s="319">
        <f>'Ведомственная структура '!J54</f>
        <v>15</v>
      </c>
      <c r="K51" s="319">
        <f>'Ведомственная структура '!K54</f>
        <v>15</v>
      </c>
    </row>
    <row r="52" spans="2:11" ht="0.75" customHeight="1">
      <c r="B52" s="316" t="s">
        <v>83</v>
      </c>
      <c r="C52" s="317" t="s">
        <v>291</v>
      </c>
      <c r="D52" s="318" t="s">
        <v>129</v>
      </c>
      <c r="E52" s="318" t="s">
        <v>319</v>
      </c>
      <c r="F52" s="374" t="s">
        <v>405</v>
      </c>
      <c r="G52" s="374" t="s">
        <v>78</v>
      </c>
      <c r="H52" s="317"/>
      <c r="I52" s="319">
        <f>I53</f>
        <v>0</v>
      </c>
      <c r="J52" s="319">
        <f>J53</f>
        <v>0</v>
      </c>
      <c r="K52" s="319">
        <f>K53</f>
        <v>0</v>
      </c>
    </row>
    <row r="53" spans="2:11" ht="15.75" customHeight="1" hidden="1">
      <c r="B53" s="330" t="s">
        <v>355</v>
      </c>
      <c r="C53" s="317" t="s">
        <v>291</v>
      </c>
      <c r="D53" s="318" t="s">
        <v>129</v>
      </c>
      <c r="E53" s="318" t="s">
        <v>319</v>
      </c>
      <c r="F53" s="374" t="s">
        <v>405</v>
      </c>
      <c r="G53" s="350" t="s">
        <v>356</v>
      </c>
      <c r="H53" s="329" t="s">
        <v>397</v>
      </c>
      <c r="I53" s="319">
        <f>'Ведомственная структура '!I56</f>
        <v>0</v>
      </c>
      <c r="J53" s="319">
        <f>'Ведомственная структура '!J56</f>
        <v>0</v>
      </c>
      <c r="K53" s="319">
        <f>'Ведомственная структура '!K56</f>
        <v>0</v>
      </c>
    </row>
    <row r="54" spans="2:11" s="35" customFormat="1" ht="18" customHeight="1">
      <c r="B54" s="315" t="s">
        <v>181</v>
      </c>
      <c r="C54" s="373" t="s">
        <v>433</v>
      </c>
      <c r="D54" s="324" t="s">
        <v>132</v>
      </c>
      <c r="E54" s="324" t="s">
        <v>267</v>
      </c>
      <c r="F54" s="324" t="s">
        <v>404</v>
      </c>
      <c r="G54" s="324" t="s">
        <v>265</v>
      </c>
      <c r="H54" s="333"/>
      <c r="I54" s="321">
        <f aca="true" t="shared" si="7" ref="I54:K63">I55</f>
        <v>61.8</v>
      </c>
      <c r="J54" s="321">
        <f t="shared" si="7"/>
        <v>64.2</v>
      </c>
      <c r="K54" s="321">
        <f t="shared" si="7"/>
        <v>64.2</v>
      </c>
    </row>
    <row r="55" spans="2:11" s="35" customFormat="1" ht="21.75" customHeight="1">
      <c r="B55" s="315" t="s">
        <v>92</v>
      </c>
      <c r="C55" s="373" t="s">
        <v>433</v>
      </c>
      <c r="D55" s="324" t="s">
        <v>132</v>
      </c>
      <c r="E55" s="324" t="s">
        <v>268</v>
      </c>
      <c r="F55" s="324" t="s">
        <v>404</v>
      </c>
      <c r="G55" s="324" t="s">
        <v>265</v>
      </c>
      <c r="H55" s="333"/>
      <c r="I55" s="321">
        <f t="shared" si="7"/>
        <v>61.8</v>
      </c>
      <c r="J55" s="321">
        <f t="shared" si="7"/>
        <v>64.2</v>
      </c>
      <c r="K55" s="321">
        <f t="shared" si="7"/>
        <v>64.2</v>
      </c>
    </row>
    <row r="56" spans="2:11" s="35" customFormat="1" ht="19.5" customHeight="1">
      <c r="B56" s="361" t="s">
        <v>0</v>
      </c>
      <c r="C56" s="374" t="s">
        <v>433</v>
      </c>
      <c r="D56" s="327" t="s">
        <v>132</v>
      </c>
      <c r="E56" s="327" t="s">
        <v>268</v>
      </c>
      <c r="F56" s="351" t="s">
        <v>481</v>
      </c>
      <c r="G56" s="327" t="s">
        <v>265</v>
      </c>
      <c r="H56" s="334"/>
      <c r="I56" s="319">
        <f t="shared" si="7"/>
        <v>61.8</v>
      </c>
      <c r="J56" s="319">
        <f t="shared" si="7"/>
        <v>64.2</v>
      </c>
      <c r="K56" s="319">
        <f t="shared" si="7"/>
        <v>64.2</v>
      </c>
    </row>
    <row r="57" spans="2:11" s="35" customFormat="1" ht="42" customHeight="1">
      <c r="B57" s="357" t="s">
        <v>4</v>
      </c>
      <c r="C57" s="374" t="s">
        <v>433</v>
      </c>
      <c r="D57" s="327" t="s">
        <v>132</v>
      </c>
      <c r="E57" s="327" t="s">
        <v>268</v>
      </c>
      <c r="F57" s="351" t="s">
        <v>486</v>
      </c>
      <c r="G57" s="327" t="s">
        <v>265</v>
      </c>
      <c r="H57" s="333" t="s">
        <v>397</v>
      </c>
      <c r="I57" s="319">
        <f>I58+I62</f>
        <v>61.8</v>
      </c>
      <c r="J57" s="319">
        <f>J58+J62</f>
        <v>64.2</v>
      </c>
      <c r="K57" s="319">
        <f>K58+K62</f>
        <v>64.2</v>
      </c>
    </row>
    <row r="58" spans="2:11" s="35" customFormat="1" ht="36" customHeight="1">
      <c r="B58" s="316" t="s">
        <v>61</v>
      </c>
      <c r="C58" s="350" t="s">
        <v>433</v>
      </c>
      <c r="D58" s="327" t="s">
        <v>132</v>
      </c>
      <c r="E58" s="327" t="s">
        <v>268</v>
      </c>
      <c r="F58" s="351" t="s">
        <v>486</v>
      </c>
      <c r="G58" s="318" t="s">
        <v>71</v>
      </c>
      <c r="H58" s="318"/>
      <c r="I58" s="319">
        <f>I59</f>
        <v>16</v>
      </c>
      <c r="J58" s="319">
        <f>J59</f>
        <v>16.3</v>
      </c>
      <c r="K58" s="319">
        <f>K59</f>
        <v>16.3</v>
      </c>
    </row>
    <row r="59" spans="2:11" s="35" customFormat="1" ht="18.75" customHeight="1">
      <c r="B59" s="316" t="s">
        <v>67</v>
      </c>
      <c r="C59" s="350" t="s">
        <v>433</v>
      </c>
      <c r="D59" s="327" t="s">
        <v>132</v>
      </c>
      <c r="E59" s="327" t="s">
        <v>268</v>
      </c>
      <c r="F59" s="351" t="s">
        <v>486</v>
      </c>
      <c r="G59" s="318" t="s">
        <v>70</v>
      </c>
      <c r="H59" s="318"/>
      <c r="I59" s="319">
        <f>I60+I61</f>
        <v>16</v>
      </c>
      <c r="J59" s="319">
        <f>J60+J61</f>
        <v>16.3</v>
      </c>
      <c r="K59" s="319">
        <f>K60+K61</f>
        <v>16.3</v>
      </c>
    </row>
    <row r="60" spans="2:11" s="35" customFormat="1" ht="15.75" customHeight="1">
      <c r="B60" s="438" t="s">
        <v>430</v>
      </c>
      <c r="C60" s="350" t="s">
        <v>433</v>
      </c>
      <c r="D60" s="327" t="s">
        <v>132</v>
      </c>
      <c r="E60" s="327" t="s">
        <v>268</v>
      </c>
      <c r="F60" s="351" t="s">
        <v>486</v>
      </c>
      <c r="G60" s="318" t="s">
        <v>349</v>
      </c>
      <c r="H60" s="318" t="s">
        <v>397</v>
      </c>
      <c r="I60" s="319">
        <f>'Ведомственная структура '!I63</f>
        <v>12.4</v>
      </c>
      <c r="J60" s="319">
        <f>'Ведомственная структура '!J63</f>
        <v>12.5</v>
      </c>
      <c r="K60" s="319">
        <f>'Ведомственная структура '!K63</f>
        <v>12.5</v>
      </c>
    </row>
    <row r="61" spans="2:11" s="35" customFormat="1" ht="13.5" customHeight="1">
      <c r="B61" s="439" t="s">
        <v>431</v>
      </c>
      <c r="C61" s="350" t="s">
        <v>433</v>
      </c>
      <c r="D61" s="327" t="s">
        <v>132</v>
      </c>
      <c r="E61" s="327" t="s">
        <v>268</v>
      </c>
      <c r="F61" s="351" t="s">
        <v>486</v>
      </c>
      <c r="G61" s="374" t="s">
        <v>410</v>
      </c>
      <c r="H61" s="374" t="s">
        <v>397</v>
      </c>
      <c r="I61" s="319">
        <f>'Ведомственная структура '!I64</f>
        <v>3.6</v>
      </c>
      <c r="J61" s="319">
        <f>'Ведомственная структура '!J64</f>
        <v>3.8</v>
      </c>
      <c r="K61" s="319">
        <f>'Ведомственная структура '!K64</f>
        <v>3.8</v>
      </c>
    </row>
    <row r="62" spans="2:11" s="35" customFormat="1" ht="17.25" customHeight="1">
      <c r="B62" s="438" t="s">
        <v>413</v>
      </c>
      <c r="C62" s="374" t="s">
        <v>433</v>
      </c>
      <c r="D62" s="327" t="s">
        <v>132</v>
      </c>
      <c r="E62" s="327" t="s">
        <v>268</v>
      </c>
      <c r="F62" s="351" t="s">
        <v>486</v>
      </c>
      <c r="G62" s="327" t="s">
        <v>81</v>
      </c>
      <c r="H62" s="333"/>
      <c r="I62" s="319">
        <f t="shared" si="7"/>
        <v>45.8</v>
      </c>
      <c r="J62" s="319">
        <f t="shared" si="7"/>
        <v>47.9</v>
      </c>
      <c r="K62" s="319">
        <f t="shared" si="7"/>
        <v>47.9</v>
      </c>
    </row>
    <row r="63" spans="2:11" s="35" customFormat="1" ht="24" customHeight="1">
      <c r="B63" s="316" t="s">
        <v>73</v>
      </c>
      <c r="C63" s="374" t="s">
        <v>433</v>
      </c>
      <c r="D63" s="327" t="s">
        <v>132</v>
      </c>
      <c r="E63" s="327" t="s">
        <v>268</v>
      </c>
      <c r="F63" s="351" t="s">
        <v>486</v>
      </c>
      <c r="G63" s="327" t="s">
        <v>80</v>
      </c>
      <c r="H63" s="333"/>
      <c r="I63" s="319">
        <f t="shared" si="7"/>
        <v>45.8</v>
      </c>
      <c r="J63" s="319">
        <f t="shared" si="7"/>
        <v>47.9</v>
      </c>
      <c r="K63" s="319">
        <f t="shared" si="7"/>
        <v>47.9</v>
      </c>
    </row>
    <row r="64" spans="2:11" s="35" customFormat="1" ht="18" customHeight="1">
      <c r="B64" s="325" t="s">
        <v>117</v>
      </c>
      <c r="C64" s="377" t="s">
        <v>433</v>
      </c>
      <c r="D64" s="326" t="s">
        <v>132</v>
      </c>
      <c r="E64" s="326" t="s">
        <v>268</v>
      </c>
      <c r="F64" s="351" t="s">
        <v>486</v>
      </c>
      <c r="G64" s="326" t="s">
        <v>351</v>
      </c>
      <c r="H64" s="318" t="s">
        <v>397</v>
      </c>
      <c r="I64" s="319">
        <f>'Ведомственная структура '!I67</f>
        <v>45.8</v>
      </c>
      <c r="J64" s="319">
        <f>'Ведомственная структура '!J67</f>
        <v>47.9</v>
      </c>
      <c r="K64" s="319">
        <f>'Ведомственная структура '!K67</f>
        <v>47.9</v>
      </c>
    </row>
    <row r="65" spans="2:11" s="35" customFormat="1" ht="21.75" customHeight="1">
      <c r="B65" s="315" t="s">
        <v>84</v>
      </c>
      <c r="C65" s="324" t="s">
        <v>291</v>
      </c>
      <c r="D65" s="324" t="s">
        <v>268</v>
      </c>
      <c r="E65" s="324" t="s">
        <v>267</v>
      </c>
      <c r="F65" s="323" t="s">
        <v>404</v>
      </c>
      <c r="G65" s="324" t="s">
        <v>265</v>
      </c>
      <c r="H65" s="334"/>
      <c r="I65" s="335">
        <f aca="true" t="shared" si="8" ref="I65:K70">I66</f>
        <v>8</v>
      </c>
      <c r="J65" s="335">
        <f t="shared" si="8"/>
        <v>6</v>
      </c>
      <c r="K65" s="335">
        <f t="shared" si="8"/>
        <v>6</v>
      </c>
    </row>
    <row r="66" spans="2:11" s="35" customFormat="1" ht="31.5" customHeight="1">
      <c r="B66" s="312" t="s">
        <v>62</v>
      </c>
      <c r="C66" s="352" t="s">
        <v>433</v>
      </c>
      <c r="D66" s="324" t="s">
        <v>268</v>
      </c>
      <c r="E66" s="324" t="s">
        <v>307</v>
      </c>
      <c r="F66" s="323" t="s">
        <v>404</v>
      </c>
      <c r="G66" s="324" t="s">
        <v>265</v>
      </c>
      <c r="H66" s="334"/>
      <c r="I66" s="335">
        <f t="shared" si="8"/>
        <v>8</v>
      </c>
      <c r="J66" s="335">
        <f t="shared" si="8"/>
        <v>6</v>
      </c>
      <c r="K66" s="335">
        <f t="shared" si="8"/>
        <v>6</v>
      </c>
    </row>
    <row r="67" spans="2:11" s="35" customFormat="1" ht="21" customHeight="1">
      <c r="B67" s="316" t="s">
        <v>68</v>
      </c>
      <c r="C67" s="377" t="s">
        <v>433</v>
      </c>
      <c r="D67" s="336" t="s">
        <v>268</v>
      </c>
      <c r="E67" s="336" t="s">
        <v>307</v>
      </c>
      <c r="F67" s="351" t="s">
        <v>481</v>
      </c>
      <c r="G67" s="336" t="s">
        <v>265</v>
      </c>
      <c r="H67" s="337"/>
      <c r="I67" s="319">
        <f t="shared" si="8"/>
        <v>8</v>
      </c>
      <c r="J67" s="319">
        <f t="shared" si="8"/>
        <v>6</v>
      </c>
      <c r="K67" s="319">
        <f t="shared" si="8"/>
        <v>6</v>
      </c>
    </row>
    <row r="68" spans="2:13" s="35" customFormat="1" ht="48" customHeight="1">
      <c r="B68" s="316" t="s">
        <v>85</v>
      </c>
      <c r="C68" s="377" t="s">
        <v>433</v>
      </c>
      <c r="D68" s="327" t="s">
        <v>268</v>
      </c>
      <c r="E68" s="327" t="s">
        <v>307</v>
      </c>
      <c r="F68" s="351" t="s">
        <v>487</v>
      </c>
      <c r="G68" s="327" t="s">
        <v>265</v>
      </c>
      <c r="H68" s="333"/>
      <c r="I68" s="319">
        <f t="shared" si="8"/>
        <v>8</v>
      </c>
      <c r="J68" s="319">
        <f t="shared" si="8"/>
        <v>6</v>
      </c>
      <c r="K68" s="319">
        <f t="shared" si="8"/>
        <v>6</v>
      </c>
      <c r="M68" s="203"/>
    </row>
    <row r="69" spans="2:11" s="35" customFormat="1" ht="26.25" customHeight="1">
      <c r="B69" s="438" t="s">
        <v>413</v>
      </c>
      <c r="C69" s="377" t="s">
        <v>433</v>
      </c>
      <c r="D69" s="327" t="s">
        <v>268</v>
      </c>
      <c r="E69" s="327" t="s">
        <v>307</v>
      </c>
      <c r="F69" s="351" t="s">
        <v>487</v>
      </c>
      <c r="G69" s="327" t="s">
        <v>81</v>
      </c>
      <c r="H69" s="333"/>
      <c r="I69" s="319">
        <f t="shared" si="8"/>
        <v>8</v>
      </c>
      <c r="J69" s="319">
        <f t="shared" si="8"/>
        <v>6</v>
      </c>
      <c r="K69" s="319">
        <f t="shared" si="8"/>
        <v>6</v>
      </c>
    </row>
    <row r="70" spans="2:11" s="35" customFormat="1" ht="30" customHeight="1">
      <c r="B70" s="316" t="s">
        <v>73</v>
      </c>
      <c r="C70" s="377" t="s">
        <v>433</v>
      </c>
      <c r="D70" s="327" t="s">
        <v>268</v>
      </c>
      <c r="E70" s="327" t="s">
        <v>307</v>
      </c>
      <c r="F70" s="351" t="s">
        <v>487</v>
      </c>
      <c r="G70" s="327" t="s">
        <v>80</v>
      </c>
      <c r="H70" s="333"/>
      <c r="I70" s="319">
        <f t="shared" si="8"/>
        <v>8</v>
      </c>
      <c r="J70" s="319">
        <f t="shared" si="8"/>
        <v>6</v>
      </c>
      <c r="K70" s="319">
        <f t="shared" si="8"/>
        <v>6</v>
      </c>
    </row>
    <row r="71" spans="2:11" s="35" customFormat="1" ht="24" customHeight="1">
      <c r="B71" s="316" t="s">
        <v>74</v>
      </c>
      <c r="C71" s="377" t="s">
        <v>433</v>
      </c>
      <c r="D71" s="327" t="s">
        <v>268</v>
      </c>
      <c r="E71" s="327" t="s">
        <v>307</v>
      </c>
      <c r="F71" s="351" t="s">
        <v>487</v>
      </c>
      <c r="G71" s="327" t="s">
        <v>351</v>
      </c>
      <c r="H71" s="333" t="s">
        <v>397</v>
      </c>
      <c r="I71" s="319">
        <f>'Ведомственная структура '!I74</f>
        <v>8</v>
      </c>
      <c r="J71" s="319">
        <f>'Ведомственная структура '!J74</f>
        <v>6</v>
      </c>
      <c r="K71" s="319">
        <f>'Ведомственная структура '!K74</f>
        <v>6</v>
      </c>
    </row>
    <row r="72" spans="2:11" s="163" customFormat="1" ht="18" customHeight="1">
      <c r="B72" s="607" t="s">
        <v>447</v>
      </c>
      <c r="C72" s="376" t="s">
        <v>433</v>
      </c>
      <c r="D72" s="376" t="s">
        <v>130</v>
      </c>
      <c r="E72" s="323" t="s">
        <v>267</v>
      </c>
      <c r="F72" s="323" t="s">
        <v>404</v>
      </c>
      <c r="G72" s="323" t="s">
        <v>265</v>
      </c>
      <c r="H72" s="323"/>
      <c r="I72" s="321">
        <f>I73</f>
        <v>10</v>
      </c>
      <c r="J72" s="321">
        <f aca="true" t="shared" si="9" ref="J72:K74">J73</f>
        <v>10</v>
      </c>
      <c r="K72" s="321">
        <f t="shared" si="9"/>
        <v>10</v>
      </c>
    </row>
    <row r="73" spans="2:11" s="35" customFormat="1" ht="15.75" customHeight="1">
      <c r="B73" s="608" t="s">
        <v>443</v>
      </c>
      <c r="C73" s="377" t="s">
        <v>433</v>
      </c>
      <c r="D73" s="377" t="s">
        <v>130</v>
      </c>
      <c r="E73" s="377" t="s">
        <v>442</v>
      </c>
      <c r="F73" s="376" t="s">
        <v>445</v>
      </c>
      <c r="G73" s="326" t="s">
        <v>265</v>
      </c>
      <c r="H73" s="326"/>
      <c r="I73" s="319">
        <f>I74</f>
        <v>10</v>
      </c>
      <c r="J73" s="319">
        <f t="shared" si="9"/>
        <v>10</v>
      </c>
      <c r="K73" s="319">
        <f t="shared" si="9"/>
        <v>10</v>
      </c>
    </row>
    <row r="74" spans="2:11" s="35" customFormat="1" ht="15.75" customHeight="1">
      <c r="B74" s="316" t="s">
        <v>68</v>
      </c>
      <c r="C74" s="377" t="s">
        <v>433</v>
      </c>
      <c r="D74" s="377" t="s">
        <v>130</v>
      </c>
      <c r="E74" s="377" t="s">
        <v>442</v>
      </c>
      <c r="F74" s="377" t="s">
        <v>446</v>
      </c>
      <c r="G74" s="326" t="s">
        <v>265</v>
      </c>
      <c r="H74" s="326"/>
      <c r="I74" s="319">
        <f>I75</f>
        <v>10</v>
      </c>
      <c r="J74" s="319">
        <f t="shared" si="9"/>
        <v>10</v>
      </c>
      <c r="K74" s="319">
        <f t="shared" si="9"/>
        <v>10</v>
      </c>
    </row>
    <row r="75" spans="2:11" s="36" customFormat="1" ht="39.75" customHeight="1">
      <c r="B75" s="339" t="s">
        <v>444</v>
      </c>
      <c r="C75" s="377" t="s">
        <v>433</v>
      </c>
      <c r="D75" s="377" t="s">
        <v>130</v>
      </c>
      <c r="E75" s="377" t="s">
        <v>442</v>
      </c>
      <c r="F75" s="377" t="s">
        <v>446</v>
      </c>
      <c r="G75" s="326" t="s">
        <v>265</v>
      </c>
      <c r="H75" s="326"/>
      <c r="I75" s="319">
        <f aca="true" t="shared" si="10" ref="I75:K76">I76</f>
        <v>10</v>
      </c>
      <c r="J75" s="319">
        <f t="shared" si="10"/>
        <v>10</v>
      </c>
      <c r="K75" s="319">
        <f t="shared" si="10"/>
        <v>10</v>
      </c>
    </row>
    <row r="76" spans="2:11" s="36" customFormat="1" ht="27" customHeight="1">
      <c r="B76" s="316" t="s">
        <v>72</v>
      </c>
      <c r="C76" s="377" t="s">
        <v>433</v>
      </c>
      <c r="D76" s="377" t="s">
        <v>130</v>
      </c>
      <c r="E76" s="377" t="s">
        <v>442</v>
      </c>
      <c r="F76" s="377" t="s">
        <v>446</v>
      </c>
      <c r="G76" s="326" t="s">
        <v>81</v>
      </c>
      <c r="H76" s="326"/>
      <c r="I76" s="319">
        <f t="shared" si="10"/>
        <v>10</v>
      </c>
      <c r="J76" s="319">
        <f t="shared" si="10"/>
        <v>10</v>
      </c>
      <c r="K76" s="319">
        <f t="shared" si="10"/>
        <v>10</v>
      </c>
    </row>
    <row r="77" spans="2:11" s="36" customFormat="1" ht="27" customHeight="1">
      <c r="B77" s="316" t="s">
        <v>73</v>
      </c>
      <c r="C77" s="377" t="s">
        <v>433</v>
      </c>
      <c r="D77" s="377" t="s">
        <v>130</v>
      </c>
      <c r="E77" s="377" t="s">
        <v>442</v>
      </c>
      <c r="F77" s="377" t="s">
        <v>446</v>
      </c>
      <c r="G77" s="326" t="s">
        <v>80</v>
      </c>
      <c r="H77" s="326"/>
      <c r="I77" s="319">
        <f>'Ведомственная структура '!I81</f>
        <v>10</v>
      </c>
      <c r="J77" s="319">
        <f>'Ведомственная структура '!J81</f>
        <v>10</v>
      </c>
      <c r="K77" s="319">
        <f>'Ведомственная структура '!K81</f>
        <v>10</v>
      </c>
    </row>
    <row r="78" spans="2:11" s="35" customFormat="1" ht="15.75" customHeight="1">
      <c r="B78" s="325" t="s">
        <v>117</v>
      </c>
      <c r="C78" s="377" t="s">
        <v>129</v>
      </c>
      <c r="D78" s="377" t="s">
        <v>130</v>
      </c>
      <c r="E78" s="377" t="s">
        <v>442</v>
      </c>
      <c r="F78" s="377" t="s">
        <v>446</v>
      </c>
      <c r="G78" s="326" t="s">
        <v>351</v>
      </c>
      <c r="H78" s="338" t="s">
        <v>397</v>
      </c>
      <c r="I78" s="319">
        <f>'Ведомственная структура '!I82</f>
        <v>161</v>
      </c>
      <c r="J78" s="319">
        <f>'Ведомственная структура '!J82</f>
        <v>187.1</v>
      </c>
      <c r="K78" s="319">
        <f>'Ведомственная структура '!K82</f>
        <v>207.3</v>
      </c>
    </row>
    <row r="79" spans="2:11" s="24" customFormat="1" ht="15.75" customHeight="1">
      <c r="B79" s="354" t="s">
        <v>91</v>
      </c>
      <c r="C79" s="376" t="s">
        <v>492</v>
      </c>
      <c r="D79" s="323" t="s">
        <v>131</v>
      </c>
      <c r="E79" s="376" t="s">
        <v>268</v>
      </c>
      <c r="F79" s="376" t="s">
        <v>404</v>
      </c>
      <c r="G79" s="323" t="s">
        <v>265</v>
      </c>
      <c r="H79" s="326"/>
      <c r="I79" s="353">
        <f aca="true" t="shared" si="11" ref="I79:K82">I80</f>
        <v>161</v>
      </c>
      <c r="J79" s="353">
        <f t="shared" si="11"/>
        <v>187.1</v>
      </c>
      <c r="K79" s="353">
        <f t="shared" si="11"/>
        <v>207.3</v>
      </c>
    </row>
    <row r="80" spans="2:11" s="24" customFormat="1" ht="28.5" customHeight="1">
      <c r="B80" s="354" t="s">
        <v>269</v>
      </c>
      <c r="C80" s="376" t="s">
        <v>433</v>
      </c>
      <c r="D80" s="376" t="s">
        <v>131</v>
      </c>
      <c r="E80" s="376" t="s">
        <v>268</v>
      </c>
      <c r="F80" s="376" t="s">
        <v>5</v>
      </c>
      <c r="G80" s="376" t="s">
        <v>265</v>
      </c>
      <c r="H80" s="326"/>
      <c r="I80" s="319">
        <f t="shared" si="11"/>
        <v>161</v>
      </c>
      <c r="J80" s="319">
        <f t="shared" si="11"/>
        <v>187.1</v>
      </c>
      <c r="K80" s="319">
        <f t="shared" si="11"/>
        <v>207.3</v>
      </c>
    </row>
    <row r="81" spans="2:11" s="24" customFormat="1" ht="26.25" customHeight="1">
      <c r="B81" s="363" t="s">
        <v>448</v>
      </c>
      <c r="C81" s="377" t="s">
        <v>433</v>
      </c>
      <c r="D81" s="377" t="s">
        <v>131</v>
      </c>
      <c r="E81" s="377" t="s">
        <v>268</v>
      </c>
      <c r="F81" s="377" t="s">
        <v>445</v>
      </c>
      <c r="G81" s="377" t="s">
        <v>265</v>
      </c>
      <c r="H81" s="326"/>
      <c r="I81" s="319">
        <f t="shared" si="11"/>
        <v>161</v>
      </c>
      <c r="J81" s="319">
        <f t="shared" si="11"/>
        <v>187.1</v>
      </c>
      <c r="K81" s="319">
        <f t="shared" si="11"/>
        <v>207.3</v>
      </c>
    </row>
    <row r="82" spans="2:11" s="24" customFormat="1" ht="16.5" customHeight="1">
      <c r="B82" s="438" t="s">
        <v>413</v>
      </c>
      <c r="C82" s="377" t="s">
        <v>433</v>
      </c>
      <c r="D82" s="326" t="s">
        <v>131</v>
      </c>
      <c r="E82" s="326" t="s">
        <v>268</v>
      </c>
      <c r="F82" s="377" t="s">
        <v>488</v>
      </c>
      <c r="G82" s="326" t="s">
        <v>81</v>
      </c>
      <c r="H82" s="338" t="s">
        <v>397</v>
      </c>
      <c r="I82" s="319">
        <f>I83</f>
        <v>161</v>
      </c>
      <c r="J82" s="319">
        <f t="shared" si="11"/>
        <v>187.1</v>
      </c>
      <c r="K82" s="319">
        <f t="shared" si="11"/>
        <v>207.3</v>
      </c>
    </row>
    <row r="83" spans="2:11" s="24" customFormat="1" ht="21" customHeight="1">
      <c r="B83" s="316" t="s">
        <v>73</v>
      </c>
      <c r="C83" s="377" t="s">
        <v>433</v>
      </c>
      <c r="D83" s="326" t="s">
        <v>131</v>
      </c>
      <c r="E83" s="326" t="s">
        <v>268</v>
      </c>
      <c r="F83" s="377" t="s">
        <v>488</v>
      </c>
      <c r="G83" s="326" t="s">
        <v>80</v>
      </c>
      <c r="H83" s="336"/>
      <c r="I83" s="375">
        <f aca="true" t="shared" si="12" ref="I83:K85">I84</f>
        <v>161</v>
      </c>
      <c r="J83" s="375">
        <f t="shared" si="12"/>
        <v>187.1</v>
      </c>
      <c r="K83" s="375">
        <f t="shared" si="12"/>
        <v>207.3</v>
      </c>
    </row>
    <row r="84" spans="2:11" s="24" customFormat="1" ht="20.25" customHeight="1">
      <c r="B84" s="325" t="s">
        <v>117</v>
      </c>
      <c r="C84" s="377" t="s">
        <v>433</v>
      </c>
      <c r="D84" s="326" t="s">
        <v>131</v>
      </c>
      <c r="E84" s="326" t="s">
        <v>268</v>
      </c>
      <c r="F84" s="377" t="s">
        <v>488</v>
      </c>
      <c r="G84" s="326" t="s">
        <v>351</v>
      </c>
      <c r="H84" s="336"/>
      <c r="I84" s="375">
        <f>'Ведомственная структура '!I87</f>
        <v>161</v>
      </c>
      <c r="J84" s="375">
        <f>'Ведомственная структура '!J87</f>
        <v>187.1</v>
      </c>
      <c r="K84" s="375">
        <f>'Ведомственная структура '!K87</f>
        <v>207.3</v>
      </c>
    </row>
    <row r="85" spans="2:11" s="24" customFormat="1" ht="40.5" customHeight="1">
      <c r="B85" s="354" t="s">
        <v>233</v>
      </c>
      <c r="C85" s="349" t="s">
        <v>433</v>
      </c>
      <c r="D85" s="349" t="s">
        <v>234</v>
      </c>
      <c r="E85" s="349" t="s">
        <v>130</v>
      </c>
      <c r="F85" s="332" t="s">
        <v>404</v>
      </c>
      <c r="G85" s="332"/>
      <c r="H85" s="336"/>
      <c r="I85" s="353">
        <f>I86</f>
        <v>20</v>
      </c>
      <c r="J85" s="353">
        <f t="shared" si="12"/>
        <v>20</v>
      </c>
      <c r="K85" s="353">
        <f t="shared" si="12"/>
        <v>20</v>
      </c>
    </row>
    <row r="86" spans="2:11" s="24" customFormat="1" ht="32.25" customHeight="1">
      <c r="B86" s="357" t="s">
        <v>68</v>
      </c>
      <c r="C86" s="360" t="s">
        <v>433</v>
      </c>
      <c r="D86" s="360" t="s">
        <v>234</v>
      </c>
      <c r="E86" s="360" t="s">
        <v>130</v>
      </c>
      <c r="F86" s="360" t="s">
        <v>481</v>
      </c>
      <c r="G86" s="360" t="s">
        <v>265</v>
      </c>
      <c r="H86" s="338"/>
      <c r="I86" s="319">
        <f aca="true" t="shared" si="13" ref="I86:K89">I87</f>
        <v>20</v>
      </c>
      <c r="J86" s="319">
        <f t="shared" si="13"/>
        <v>20</v>
      </c>
      <c r="K86" s="319">
        <f t="shared" si="13"/>
        <v>20</v>
      </c>
    </row>
    <row r="87" spans="2:11" s="24" customFormat="1" ht="15" customHeight="1">
      <c r="B87" s="362" t="s">
        <v>406</v>
      </c>
      <c r="C87" s="350" t="s">
        <v>433</v>
      </c>
      <c r="D87" s="350" t="s">
        <v>234</v>
      </c>
      <c r="E87" s="350" t="s">
        <v>130</v>
      </c>
      <c r="F87" s="350" t="s">
        <v>489</v>
      </c>
      <c r="G87" s="317" t="s">
        <v>265</v>
      </c>
      <c r="H87" s="326"/>
      <c r="I87" s="319">
        <f t="shared" si="13"/>
        <v>20</v>
      </c>
      <c r="J87" s="319">
        <f t="shared" si="13"/>
        <v>20</v>
      </c>
      <c r="K87" s="319">
        <f t="shared" si="13"/>
        <v>20</v>
      </c>
    </row>
    <row r="88" spans="2:11" s="24" customFormat="1" ht="20.25" customHeight="1">
      <c r="B88" s="438" t="s">
        <v>413</v>
      </c>
      <c r="C88" s="350" t="s">
        <v>433</v>
      </c>
      <c r="D88" s="350" t="s">
        <v>234</v>
      </c>
      <c r="E88" s="350" t="s">
        <v>130</v>
      </c>
      <c r="F88" s="350" t="s">
        <v>489</v>
      </c>
      <c r="G88" s="350" t="s">
        <v>81</v>
      </c>
      <c r="H88" s="326"/>
      <c r="I88" s="319">
        <f t="shared" si="13"/>
        <v>20</v>
      </c>
      <c r="J88" s="319">
        <f t="shared" si="13"/>
        <v>20</v>
      </c>
      <c r="K88" s="319">
        <f t="shared" si="13"/>
        <v>20</v>
      </c>
    </row>
    <row r="89" spans="2:11" s="24" customFormat="1" ht="18" customHeight="1">
      <c r="B89" s="316" t="s">
        <v>73</v>
      </c>
      <c r="C89" s="377" t="s">
        <v>433</v>
      </c>
      <c r="D89" s="350" t="s">
        <v>234</v>
      </c>
      <c r="E89" s="350" t="s">
        <v>130</v>
      </c>
      <c r="F89" s="350" t="s">
        <v>489</v>
      </c>
      <c r="G89" s="377" t="s">
        <v>80</v>
      </c>
      <c r="H89" s="338" t="s">
        <v>397</v>
      </c>
      <c r="I89" s="319">
        <f>I90</f>
        <v>20</v>
      </c>
      <c r="J89" s="319">
        <f t="shared" si="13"/>
        <v>20</v>
      </c>
      <c r="K89" s="319">
        <f t="shared" si="13"/>
        <v>20</v>
      </c>
    </row>
    <row r="90" spans="2:11" s="24" customFormat="1" ht="34.5" customHeight="1">
      <c r="B90" s="325" t="s">
        <v>117</v>
      </c>
      <c r="C90" s="377" t="s">
        <v>433</v>
      </c>
      <c r="D90" s="350" t="s">
        <v>234</v>
      </c>
      <c r="E90" s="350" t="s">
        <v>130</v>
      </c>
      <c r="F90" s="350" t="s">
        <v>489</v>
      </c>
      <c r="G90" s="377" t="s">
        <v>351</v>
      </c>
      <c r="H90" s="326"/>
      <c r="I90" s="375">
        <f>'Ведомственная структура '!I93</f>
        <v>20</v>
      </c>
      <c r="J90" s="375">
        <f>'Ведомственная структура '!J93</f>
        <v>20</v>
      </c>
      <c r="K90" s="375">
        <f>'Ведомственная структура '!K93</f>
        <v>20</v>
      </c>
    </row>
    <row r="91" spans="2:11" s="24" customFormat="1" ht="16.5" customHeight="1">
      <c r="B91" s="315" t="s">
        <v>401</v>
      </c>
      <c r="C91" s="352" t="s">
        <v>433</v>
      </c>
      <c r="D91" s="324">
        <v>10</v>
      </c>
      <c r="E91" s="324" t="s">
        <v>267</v>
      </c>
      <c r="F91" s="324" t="s">
        <v>404</v>
      </c>
      <c r="G91" s="324" t="s">
        <v>265</v>
      </c>
      <c r="H91" s="332"/>
      <c r="I91" s="356"/>
      <c r="J91" s="356"/>
      <c r="K91" s="356"/>
    </row>
    <row r="92" spans="2:11" s="24" customFormat="1" ht="14.25" customHeight="1">
      <c r="B92" s="315" t="s">
        <v>383</v>
      </c>
      <c r="C92" s="324" t="s">
        <v>291</v>
      </c>
      <c r="D92" s="324">
        <v>10</v>
      </c>
      <c r="E92" s="324" t="s">
        <v>129</v>
      </c>
      <c r="F92" s="324" t="s">
        <v>404</v>
      </c>
      <c r="G92" s="324" t="s">
        <v>265</v>
      </c>
      <c r="H92" s="334"/>
      <c r="I92" s="314">
        <f>I93</f>
        <v>7.2</v>
      </c>
      <c r="J92" s="314">
        <f aca="true" t="shared" si="14" ref="J92:K96">J93</f>
        <v>7.2</v>
      </c>
      <c r="K92" s="314">
        <f t="shared" si="14"/>
        <v>7.2</v>
      </c>
    </row>
    <row r="93" spans="2:11" s="24" customFormat="1" ht="17.25" customHeight="1">
      <c r="B93" s="316" t="s">
        <v>68</v>
      </c>
      <c r="C93" s="338" t="s">
        <v>291</v>
      </c>
      <c r="D93" s="338" t="s">
        <v>310</v>
      </c>
      <c r="E93" s="338" t="s">
        <v>129</v>
      </c>
      <c r="F93" s="338" t="s">
        <v>481</v>
      </c>
      <c r="G93" s="338" t="s">
        <v>265</v>
      </c>
      <c r="H93" s="337"/>
      <c r="I93" s="319">
        <f>I94</f>
        <v>7.2</v>
      </c>
      <c r="J93" s="319">
        <f t="shared" si="14"/>
        <v>7.2</v>
      </c>
      <c r="K93" s="319">
        <f t="shared" si="14"/>
        <v>7.2</v>
      </c>
    </row>
    <row r="94" spans="2:11" s="24" customFormat="1" ht="25.5" customHeight="1">
      <c r="B94" s="357" t="s">
        <v>407</v>
      </c>
      <c r="C94" s="327" t="s">
        <v>291</v>
      </c>
      <c r="D94" s="327">
        <v>10</v>
      </c>
      <c r="E94" s="327" t="s">
        <v>129</v>
      </c>
      <c r="F94" s="351" t="s">
        <v>490</v>
      </c>
      <c r="G94" s="327" t="s">
        <v>265</v>
      </c>
      <c r="H94" s="333"/>
      <c r="I94" s="319">
        <f>I95</f>
        <v>7.2</v>
      </c>
      <c r="J94" s="319">
        <f t="shared" si="14"/>
        <v>7.2</v>
      </c>
      <c r="K94" s="319">
        <f t="shared" si="14"/>
        <v>7.2</v>
      </c>
    </row>
    <row r="95" spans="2:11" s="24" customFormat="1" ht="13.5" customHeight="1">
      <c r="B95" s="316" t="s">
        <v>86</v>
      </c>
      <c r="C95" s="327" t="s">
        <v>291</v>
      </c>
      <c r="D95" s="327">
        <v>10</v>
      </c>
      <c r="E95" s="327" t="s">
        <v>129</v>
      </c>
      <c r="F95" s="351" t="s">
        <v>490</v>
      </c>
      <c r="G95" s="327" t="s">
        <v>87</v>
      </c>
      <c r="H95" s="333"/>
      <c r="I95" s="319">
        <f>I96</f>
        <v>7.2</v>
      </c>
      <c r="J95" s="319">
        <f t="shared" si="14"/>
        <v>7.2</v>
      </c>
      <c r="K95" s="319">
        <f t="shared" si="14"/>
        <v>7.2</v>
      </c>
    </row>
    <row r="96" spans="2:11" s="24" customFormat="1" ht="15.75" customHeight="1">
      <c r="B96" s="316" t="s">
        <v>65</v>
      </c>
      <c r="C96" s="327" t="s">
        <v>291</v>
      </c>
      <c r="D96" s="327">
        <v>10</v>
      </c>
      <c r="E96" s="327" t="s">
        <v>129</v>
      </c>
      <c r="F96" s="351" t="s">
        <v>490</v>
      </c>
      <c r="G96" s="327" t="s">
        <v>63</v>
      </c>
      <c r="H96" s="333"/>
      <c r="I96" s="319">
        <f>I97</f>
        <v>7.2</v>
      </c>
      <c r="J96" s="319">
        <f t="shared" si="14"/>
        <v>7.2</v>
      </c>
      <c r="K96" s="319">
        <f t="shared" si="14"/>
        <v>7.2</v>
      </c>
    </row>
    <row r="97" spans="2:11" s="24" customFormat="1" ht="15" customHeight="1">
      <c r="B97" s="316" t="s">
        <v>56</v>
      </c>
      <c r="C97" s="327" t="s">
        <v>291</v>
      </c>
      <c r="D97" s="327">
        <v>10</v>
      </c>
      <c r="E97" s="327" t="s">
        <v>129</v>
      </c>
      <c r="F97" s="351" t="s">
        <v>490</v>
      </c>
      <c r="G97" s="327" t="s">
        <v>64</v>
      </c>
      <c r="H97" s="333" t="s">
        <v>397</v>
      </c>
      <c r="I97" s="319">
        <f>'Ведомственная структура '!I107</f>
        <v>7.2</v>
      </c>
      <c r="J97" s="319">
        <f>'Ведомственная структура '!J107</f>
        <v>7.2</v>
      </c>
      <c r="K97" s="319">
        <f>'Ведомственная структура '!K107</f>
        <v>7.2</v>
      </c>
    </row>
    <row r="98" spans="2:11" s="24" customFormat="1" ht="14.25" customHeight="1">
      <c r="B98" s="358" t="s">
        <v>232</v>
      </c>
      <c r="C98" s="352" t="s">
        <v>291</v>
      </c>
      <c r="D98" s="352" t="s">
        <v>317</v>
      </c>
      <c r="E98" s="352" t="s">
        <v>267</v>
      </c>
      <c r="F98" s="352" t="s">
        <v>404</v>
      </c>
      <c r="G98" s="351"/>
      <c r="H98" s="333"/>
      <c r="I98" s="353">
        <f>I99</f>
        <v>10</v>
      </c>
      <c r="J98" s="353">
        <f aca="true" t="shared" si="15" ref="J98:K102">J99</f>
        <v>10</v>
      </c>
      <c r="K98" s="353">
        <f t="shared" si="15"/>
        <v>10</v>
      </c>
    </row>
    <row r="99" spans="2:11" s="24" customFormat="1" ht="14.25" customHeight="1">
      <c r="B99" s="316" t="s">
        <v>68</v>
      </c>
      <c r="C99" s="338" t="s">
        <v>291</v>
      </c>
      <c r="D99" s="338" t="s">
        <v>317</v>
      </c>
      <c r="E99" s="338" t="s">
        <v>129</v>
      </c>
      <c r="F99" s="338" t="s">
        <v>481</v>
      </c>
      <c r="G99" s="338" t="s">
        <v>265</v>
      </c>
      <c r="H99" s="333"/>
      <c r="I99" s="319">
        <f>I100</f>
        <v>10</v>
      </c>
      <c r="J99" s="319">
        <f t="shared" si="15"/>
        <v>10</v>
      </c>
      <c r="K99" s="319">
        <f t="shared" si="15"/>
        <v>10</v>
      </c>
    </row>
    <row r="100" spans="2:11" s="24" customFormat="1" ht="24.75" customHeight="1">
      <c r="B100" s="357" t="s">
        <v>408</v>
      </c>
      <c r="C100" s="351" t="s">
        <v>291</v>
      </c>
      <c r="D100" s="351" t="s">
        <v>317</v>
      </c>
      <c r="E100" s="351" t="s">
        <v>129</v>
      </c>
      <c r="F100" s="351" t="s">
        <v>483</v>
      </c>
      <c r="G100" s="327" t="s">
        <v>265</v>
      </c>
      <c r="H100" s="333"/>
      <c r="I100" s="319">
        <f>I101</f>
        <v>10</v>
      </c>
      <c r="J100" s="319">
        <f t="shared" si="15"/>
        <v>10</v>
      </c>
      <c r="K100" s="319">
        <f t="shared" si="15"/>
        <v>10</v>
      </c>
    </row>
    <row r="101" spans="2:11" s="24" customFormat="1" ht="14.25" customHeight="1">
      <c r="B101" s="438" t="s">
        <v>413</v>
      </c>
      <c r="C101" s="351" t="s">
        <v>291</v>
      </c>
      <c r="D101" s="351" t="s">
        <v>317</v>
      </c>
      <c r="E101" s="351" t="s">
        <v>129</v>
      </c>
      <c r="F101" s="351" t="s">
        <v>483</v>
      </c>
      <c r="G101" s="351" t="s">
        <v>81</v>
      </c>
      <c r="H101" s="333"/>
      <c r="I101" s="319">
        <f>I102</f>
        <v>10</v>
      </c>
      <c r="J101" s="319">
        <f t="shared" si="15"/>
        <v>10</v>
      </c>
      <c r="K101" s="319">
        <f t="shared" si="15"/>
        <v>10</v>
      </c>
    </row>
    <row r="102" spans="2:11" s="24" customFormat="1" ht="13.5" customHeight="1">
      <c r="B102" s="316" t="s">
        <v>73</v>
      </c>
      <c r="C102" s="351" t="s">
        <v>291</v>
      </c>
      <c r="D102" s="351" t="s">
        <v>317</v>
      </c>
      <c r="E102" s="351" t="s">
        <v>129</v>
      </c>
      <c r="F102" s="351" t="s">
        <v>483</v>
      </c>
      <c r="G102" s="351" t="s">
        <v>80</v>
      </c>
      <c r="H102" s="333"/>
      <c r="I102" s="319">
        <f>I103</f>
        <v>10</v>
      </c>
      <c r="J102" s="319">
        <f>J103</f>
        <v>10</v>
      </c>
      <c r="K102" s="319">
        <f t="shared" si="15"/>
        <v>10</v>
      </c>
    </row>
    <row r="103" spans="2:11" s="24" customFormat="1" ht="15" customHeight="1">
      <c r="B103" s="325" t="s">
        <v>117</v>
      </c>
      <c r="C103" s="351" t="s">
        <v>291</v>
      </c>
      <c r="D103" s="351" t="s">
        <v>317</v>
      </c>
      <c r="E103" s="351" t="s">
        <v>129</v>
      </c>
      <c r="F103" s="351" t="s">
        <v>483</v>
      </c>
      <c r="G103" s="351" t="s">
        <v>351</v>
      </c>
      <c r="H103" s="333"/>
      <c r="I103" s="319">
        <f>'Ведомственная структура '!I113</f>
        <v>10</v>
      </c>
      <c r="J103" s="319">
        <f>'Ведомственная структура '!J113</f>
        <v>10</v>
      </c>
      <c r="K103" s="319">
        <f>'Ведомственная структура '!K113</f>
        <v>10</v>
      </c>
    </row>
    <row r="104" spans="2:11" s="24" customFormat="1" ht="15" customHeight="1">
      <c r="B104" s="458" t="s">
        <v>14</v>
      </c>
      <c r="C104" s="333"/>
      <c r="D104" s="333"/>
      <c r="E104" s="333"/>
      <c r="F104" s="333"/>
      <c r="G104" s="333"/>
      <c r="H104" s="326"/>
      <c r="I104" s="314">
        <f>I98+I92+I85+I79+I72+I65+I54+I6</f>
        <v>1641.5706</v>
      </c>
      <c r="J104" s="314">
        <f>J98+J92+J85+J79+J72+J65+J54+J6</f>
        <v>1662.7000000000003</v>
      </c>
      <c r="K104" s="314">
        <f>K98+K92+K85+K79+K72+K65+K54+K6</f>
        <v>1690.2</v>
      </c>
    </row>
    <row r="105" spans="2:11" s="24" customFormat="1" ht="14.25" customHeight="1">
      <c r="B105" s="782" t="s">
        <v>416</v>
      </c>
      <c r="C105" s="783"/>
      <c r="D105" s="783"/>
      <c r="E105" s="783"/>
      <c r="F105" s="783"/>
      <c r="G105" s="783"/>
      <c r="H105" s="783"/>
      <c r="I105" s="547">
        <v>33.8</v>
      </c>
      <c r="J105" s="547">
        <v>34.2</v>
      </c>
      <c r="K105" s="548">
        <v>34.8</v>
      </c>
    </row>
    <row r="106" spans="2:11" s="34" customFormat="1" ht="15" customHeight="1" hidden="1">
      <c r="B106" s="315" t="s">
        <v>401</v>
      </c>
      <c r="C106" s="324" t="s">
        <v>291</v>
      </c>
      <c r="D106" s="324">
        <v>10</v>
      </c>
      <c r="E106" s="324" t="s">
        <v>267</v>
      </c>
      <c r="F106" s="324" t="s">
        <v>404</v>
      </c>
      <c r="G106" s="324" t="s">
        <v>265</v>
      </c>
      <c r="H106" s="334"/>
      <c r="I106" s="314" t="e">
        <f>#REF!</f>
        <v>#REF!</v>
      </c>
      <c r="J106" s="334"/>
      <c r="K106" s="314" t="e">
        <f>#REF!</f>
        <v>#REF!</v>
      </c>
    </row>
    <row r="107" spans="2:10" s="41" customFormat="1" ht="15" customHeight="1">
      <c r="B107" s="21"/>
      <c r="C107" s="156"/>
      <c r="D107" s="159"/>
      <c r="E107" s="159"/>
      <c r="F107" s="159"/>
      <c r="G107" s="156"/>
      <c r="H107" s="156"/>
      <c r="I107" s="156"/>
      <c r="J107" s="156"/>
    </row>
    <row r="108" spans="2:10" s="9" customFormat="1" ht="15" customHeight="1">
      <c r="B108" s="40"/>
      <c r="C108" s="156"/>
      <c r="D108" s="156"/>
      <c r="E108" s="156"/>
      <c r="F108" s="156"/>
      <c r="G108" s="156"/>
      <c r="H108" s="156"/>
      <c r="I108" s="156"/>
      <c r="J108" s="156"/>
    </row>
    <row r="109" spans="2:10" s="9" customFormat="1" ht="15" customHeight="1">
      <c r="B109" s="21"/>
      <c r="C109" s="156"/>
      <c r="D109" s="156"/>
      <c r="E109" s="156"/>
      <c r="F109" s="156"/>
      <c r="G109" s="156"/>
      <c r="H109" s="156"/>
      <c r="I109" s="156"/>
      <c r="J109" s="156"/>
    </row>
    <row r="110" spans="2:10" s="23" customFormat="1" ht="15" customHeight="1">
      <c r="B110" s="21"/>
      <c r="C110" s="157"/>
      <c r="D110" s="157"/>
      <c r="E110" s="157"/>
      <c r="F110" s="157"/>
      <c r="G110" s="157"/>
      <c r="H110" s="157"/>
      <c r="I110" s="157"/>
      <c r="J110" s="157"/>
    </row>
    <row r="111" spans="2:10" s="24" customFormat="1" ht="15" customHeight="1">
      <c r="B111" s="38"/>
      <c r="C111" s="160"/>
      <c r="D111" s="156"/>
      <c r="E111" s="156"/>
      <c r="F111" s="156"/>
      <c r="G111" s="156"/>
      <c r="H111" s="156"/>
      <c r="I111" s="156"/>
      <c r="J111" s="156"/>
    </row>
    <row r="112" spans="2:10" s="71" customFormat="1" ht="15" customHeight="1">
      <c r="B112" s="39"/>
      <c r="C112" s="161"/>
      <c r="D112" s="159"/>
      <c r="E112" s="159"/>
      <c r="F112" s="159"/>
      <c r="G112" s="156"/>
      <c r="H112" s="156"/>
      <c r="I112" s="156"/>
      <c r="J112" s="156"/>
    </row>
    <row r="113" spans="2:10" s="71" customFormat="1" ht="15" customHeight="1">
      <c r="B113" s="40"/>
      <c r="C113" s="156"/>
      <c r="D113" s="156"/>
      <c r="E113" s="156"/>
      <c r="F113" s="156"/>
      <c r="G113" s="156"/>
      <c r="H113" s="156"/>
      <c r="I113" s="156"/>
      <c r="J113" s="156"/>
    </row>
    <row r="114" spans="2:10" s="71" customFormat="1" ht="15" customHeight="1">
      <c r="B114" s="21"/>
      <c r="C114" s="156"/>
      <c r="D114" s="156"/>
      <c r="E114" s="156"/>
      <c r="F114" s="156"/>
      <c r="G114" s="156"/>
      <c r="H114" s="156"/>
      <c r="I114" s="156"/>
      <c r="J114" s="156"/>
    </row>
    <row r="115" spans="2:10" s="9" customFormat="1" ht="15" customHeight="1">
      <c r="B115" s="21"/>
      <c r="C115" s="156"/>
      <c r="D115" s="156"/>
      <c r="E115" s="156"/>
      <c r="F115" s="156"/>
      <c r="G115" s="156"/>
      <c r="H115" s="156"/>
      <c r="I115" s="156"/>
      <c r="J115" s="156"/>
    </row>
    <row r="116" spans="2:10" s="9" customFormat="1" ht="15" customHeight="1">
      <c r="B116" s="21"/>
      <c r="C116" s="156"/>
      <c r="D116" s="156"/>
      <c r="E116" s="156"/>
      <c r="F116" s="156"/>
      <c r="G116" s="156"/>
      <c r="H116" s="156"/>
      <c r="I116" s="156"/>
      <c r="J116" s="156"/>
    </row>
    <row r="117" spans="2:10" ht="15" customHeight="1">
      <c r="B117" s="21"/>
      <c r="C117" s="158"/>
      <c r="D117" s="158"/>
      <c r="E117" s="158"/>
      <c r="F117" s="158"/>
      <c r="G117" s="156"/>
      <c r="H117" s="156"/>
      <c r="I117" s="156"/>
      <c r="J117" s="156"/>
    </row>
    <row r="118" spans="3:10" ht="15" customHeight="1">
      <c r="C118" s="158"/>
      <c r="D118" s="158"/>
      <c r="E118" s="158"/>
      <c r="F118" s="158"/>
      <c r="G118" s="156"/>
      <c r="H118" s="156"/>
      <c r="I118" s="156"/>
      <c r="J118" s="156"/>
    </row>
    <row r="119" spans="3:10" ht="15" customHeight="1">
      <c r="C119" s="158"/>
      <c r="D119" s="158"/>
      <c r="E119" s="158"/>
      <c r="F119" s="158"/>
      <c r="G119" s="156"/>
      <c r="H119" s="156"/>
      <c r="I119" s="156"/>
      <c r="J119" s="156"/>
    </row>
    <row r="120" spans="3:10" ht="15" customHeight="1">
      <c r="C120" s="158"/>
      <c r="D120" s="158"/>
      <c r="E120" s="158"/>
      <c r="F120" s="158"/>
      <c r="G120" s="156"/>
      <c r="H120" s="156"/>
      <c r="I120" s="156"/>
      <c r="J120" s="156"/>
    </row>
    <row r="121" spans="3:10" ht="15" customHeight="1">
      <c r="C121" s="158"/>
      <c r="D121" s="158"/>
      <c r="E121" s="158"/>
      <c r="F121" s="158"/>
      <c r="G121" s="156"/>
      <c r="H121" s="156"/>
      <c r="I121" s="156"/>
      <c r="J121" s="156"/>
    </row>
    <row r="122" spans="3:10" ht="15" customHeight="1">
      <c r="C122" s="158"/>
      <c r="D122" s="158"/>
      <c r="E122" s="158"/>
      <c r="F122" s="158"/>
      <c r="G122" s="156"/>
      <c r="H122" s="156"/>
      <c r="I122" s="156"/>
      <c r="J122" s="156"/>
    </row>
    <row r="123" spans="3:10" ht="15" customHeight="1">
      <c r="C123" s="158"/>
      <c r="D123" s="158"/>
      <c r="E123" s="158"/>
      <c r="F123" s="158"/>
      <c r="G123" s="156"/>
      <c r="H123" s="156"/>
      <c r="I123" s="156"/>
      <c r="J123" s="156"/>
    </row>
    <row r="124" spans="3:10" ht="15" customHeight="1">
      <c r="C124" s="158"/>
      <c r="D124" s="158"/>
      <c r="E124" s="158"/>
      <c r="F124" s="158"/>
      <c r="G124" s="156"/>
      <c r="H124" s="156"/>
      <c r="I124" s="156"/>
      <c r="J124" s="156"/>
    </row>
    <row r="125" spans="2:10" s="9" customFormat="1" ht="15" customHeight="1">
      <c r="B125" s="31"/>
      <c r="C125" s="156"/>
      <c r="D125" s="156"/>
      <c r="E125" s="156"/>
      <c r="F125" s="156"/>
      <c r="G125" s="156"/>
      <c r="H125" s="156"/>
      <c r="I125" s="156"/>
      <c r="J125" s="156"/>
    </row>
    <row r="126" spans="2:10" s="23" customFormat="1" ht="15" customHeight="1">
      <c r="B126" s="21"/>
      <c r="C126" s="157"/>
      <c r="D126" s="157"/>
      <c r="E126" s="157"/>
      <c r="F126" s="157"/>
      <c r="G126" s="157"/>
      <c r="H126" s="157"/>
      <c r="I126" s="157"/>
      <c r="J126" s="157"/>
    </row>
    <row r="127" spans="2:10" s="24" customFormat="1" ht="15" customHeight="1">
      <c r="B127" s="38"/>
      <c r="C127" s="75"/>
      <c r="D127" s="10"/>
      <c r="E127" s="10"/>
      <c r="F127" s="10"/>
      <c r="G127" s="10"/>
      <c r="H127" s="10"/>
      <c r="I127" s="10"/>
      <c r="J127" s="10"/>
    </row>
    <row r="128" spans="2:10" s="9" customFormat="1" ht="15" customHeight="1">
      <c r="B128" s="39"/>
      <c r="C128" s="76"/>
      <c r="D128" s="25"/>
      <c r="E128" s="25"/>
      <c r="F128" s="25"/>
      <c r="G128" s="10"/>
      <c r="H128" s="10"/>
      <c r="I128" s="10"/>
      <c r="J128" s="10"/>
    </row>
    <row r="129" spans="2:10" s="9" customFormat="1" ht="15" customHeight="1">
      <c r="B129" s="40"/>
      <c r="C129" s="76"/>
      <c r="D129" s="10"/>
      <c r="E129" s="28"/>
      <c r="F129" s="10"/>
      <c r="G129" s="10"/>
      <c r="H129" s="10"/>
      <c r="I129" s="10"/>
      <c r="J129" s="10"/>
    </row>
    <row r="130" spans="2:10" s="41" customFormat="1" ht="15" customHeight="1">
      <c r="B130" s="21"/>
      <c r="C130" s="77"/>
      <c r="D130" s="25"/>
      <c r="E130" s="25"/>
      <c r="F130" s="25"/>
      <c r="G130" s="25"/>
      <c r="H130" s="25"/>
      <c r="I130" s="25"/>
      <c r="J130" s="25"/>
    </row>
    <row r="131" spans="2:10" s="23" customFormat="1" ht="15" customHeight="1">
      <c r="B131" s="25"/>
      <c r="C131" s="74"/>
      <c r="D131" s="26"/>
      <c r="E131" s="26"/>
      <c r="F131" s="26"/>
      <c r="G131" s="26"/>
      <c r="H131" s="26"/>
      <c r="I131" s="26"/>
      <c r="J131" s="26"/>
    </row>
    <row r="132" spans="2:10" s="24" customFormat="1" ht="15" customHeight="1">
      <c r="B132" s="38"/>
      <c r="C132" s="75"/>
      <c r="D132" s="10"/>
      <c r="E132" s="10"/>
      <c r="F132" s="10"/>
      <c r="G132" s="10"/>
      <c r="H132" s="10"/>
      <c r="I132" s="10"/>
      <c r="J132" s="10"/>
    </row>
    <row r="133" spans="2:10" s="41" customFormat="1" ht="15" customHeight="1">
      <c r="B133" s="39"/>
      <c r="C133" s="73"/>
      <c r="D133" s="25"/>
      <c r="E133" s="25"/>
      <c r="F133" s="25"/>
      <c r="G133" s="10"/>
      <c r="H133" s="10"/>
      <c r="I133" s="10"/>
      <c r="J133" s="10"/>
    </row>
    <row r="134" spans="2:10" s="9" customFormat="1" ht="15" customHeight="1">
      <c r="B134" s="40"/>
      <c r="C134" s="76"/>
      <c r="D134" s="10"/>
      <c r="E134" s="28"/>
      <c r="F134" s="10"/>
      <c r="G134" s="10"/>
      <c r="H134" s="10"/>
      <c r="I134" s="10"/>
      <c r="J134" s="10"/>
    </row>
    <row r="135" spans="2:10" s="41" customFormat="1" ht="15" customHeight="1">
      <c r="B135" s="21"/>
      <c r="C135" s="76"/>
      <c r="D135" s="25"/>
      <c r="E135" s="25"/>
      <c r="F135" s="25"/>
      <c r="G135" s="10"/>
      <c r="H135" s="10"/>
      <c r="I135" s="10"/>
      <c r="J135" s="10"/>
    </row>
    <row r="136" spans="2:10" s="9" customFormat="1" ht="15" customHeight="1">
      <c r="B136" s="40"/>
      <c r="C136" s="76"/>
      <c r="D136" s="10"/>
      <c r="E136" s="28"/>
      <c r="F136" s="10"/>
      <c r="G136" s="10"/>
      <c r="H136" s="10"/>
      <c r="I136" s="10"/>
      <c r="J136" s="10"/>
    </row>
    <row r="137" spans="2:10" s="41" customFormat="1" ht="15" customHeight="1">
      <c r="B137" s="21"/>
      <c r="C137" s="76"/>
      <c r="D137" s="25"/>
      <c r="E137" s="25"/>
      <c r="F137" s="25"/>
      <c r="G137" s="10"/>
      <c r="H137" s="10"/>
      <c r="I137" s="10"/>
      <c r="J137" s="10"/>
    </row>
    <row r="138" spans="2:10" s="9" customFormat="1" ht="15" customHeight="1">
      <c r="B138" s="40"/>
      <c r="C138" s="76"/>
      <c r="D138" s="10"/>
      <c r="E138" s="28"/>
      <c r="F138" s="10"/>
      <c r="G138" s="10"/>
      <c r="H138" s="10"/>
      <c r="I138" s="10"/>
      <c r="J138" s="10"/>
    </row>
    <row r="139" spans="2:10" s="41" customFormat="1" ht="15" customHeight="1">
      <c r="B139" s="21"/>
      <c r="C139" s="76"/>
      <c r="D139" s="25"/>
      <c r="E139" s="25"/>
      <c r="F139" s="25"/>
      <c r="G139" s="10"/>
      <c r="H139" s="10"/>
      <c r="I139" s="10"/>
      <c r="J139" s="10"/>
    </row>
    <row r="140" spans="2:10" s="9" customFormat="1" ht="15" customHeight="1">
      <c r="B140" s="40"/>
      <c r="C140" s="76"/>
      <c r="D140" s="10"/>
      <c r="E140" s="28"/>
      <c r="F140" s="10"/>
      <c r="G140" s="10"/>
      <c r="H140" s="10"/>
      <c r="I140" s="10"/>
      <c r="J140" s="10"/>
    </row>
    <row r="141" spans="2:10" s="9" customFormat="1" ht="15" customHeight="1">
      <c r="B141" s="21"/>
      <c r="C141" s="77"/>
      <c r="D141" s="25"/>
      <c r="E141" s="25"/>
      <c r="F141" s="25"/>
      <c r="G141" s="25"/>
      <c r="H141" s="25"/>
      <c r="I141" s="25"/>
      <c r="J141" s="25"/>
    </row>
    <row r="142" spans="2:10" s="9" customFormat="1" ht="15" customHeight="1">
      <c r="B142" s="25"/>
      <c r="C142" s="73"/>
      <c r="E142" s="15"/>
      <c r="F142" s="15"/>
      <c r="G142" s="13"/>
      <c r="H142" s="13"/>
      <c r="I142" s="13"/>
      <c r="J142" s="13"/>
    </row>
    <row r="143" spans="2:10" s="9" customFormat="1" ht="15" customHeight="1">
      <c r="B143" s="21"/>
      <c r="C143" s="73"/>
      <c r="E143" s="15"/>
      <c r="F143" s="15"/>
      <c r="G143" s="13"/>
      <c r="H143" s="13"/>
      <c r="I143" s="13"/>
      <c r="J143" s="13"/>
    </row>
    <row r="144" spans="2:10" s="9" customFormat="1" ht="15" customHeight="1">
      <c r="B144" s="21"/>
      <c r="C144" s="73"/>
      <c r="E144" s="15"/>
      <c r="F144" s="15"/>
      <c r="G144" s="13"/>
      <c r="H144" s="13"/>
      <c r="I144" s="13"/>
      <c r="J144" s="13"/>
    </row>
    <row r="145" spans="2:10" s="9" customFormat="1" ht="15" customHeight="1">
      <c r="B145" s="21"/>
      <c r="C145" s="73"/>
      <c r="E145" s="15"/>
      <c r="F145" s="15"/>
      <c r="G145" s="13"/>
      <c r="H145" s="13"/>
      <c r="I145" s="13"/>
      <c r="J145" s="13"/>
    </row>
    <row r="146" spans="2:10" s="9" customFormat="1" ht="15" customHeight="1">
      <c r="B146" s="21"/>
      <c r="C146" s="73"/>
      <c r="E146" s="15"/>
      <c r="F146" s="15"/>
      <c r="G146" s="13"/>
      <c r="H146" s="13"/>
      <c r="I146" s="13"/>
      <c r="J146" s="13"/>
    </row>
    <row r="147" spans="2:10" s="9" customFormat="1" ht="15" customHeight="1">
      <c r="B147" s="21"/>
      <c r="C147" s="73"/>
      <c r="E147" s="15"/>
      <c r="F147" s="15"/>
      <c r="G147" s="13"/>
      <c r="H147" s="13"/>
      <c r="I147" s="13"/>
      <c r="J147" s="13"/>
    </row>
    <row r="148" spans="2:10" s="9" customFormat="1" ht="15" customHeight="1">
      <c r="B148" s="21"/>
      <c r="C148" s="73"/>
      <c r="E148" s="15"/>
      <c r="F148" s="15"/>
      <c r="G148" s="13"/>
      <c r="H148" s="13"/>
      <c r="I148" s="13"/>
      <c r="J148" s="13"/>
    </row>
    <row r="149" spans="2:10" s="9" customFormat="1" ht="15" customHeight="1">
      <c r="B149" s="21"/>
      <c r="C149" s="73"/>
      <c r="D149" s="15"/>
      <c r="E149" s="15"/>
      <c r="F149" s="15"/>
      <c r="G149" s="13"/>
      <c r="H149" s="13"/>
      <c r="I149" s="13"/>
      <c r="J149" s="13"/>
    </row>
    <row r="150" spans="2:10" s="9" customFormat="1" ht="15" customHeight="1">
      <c r="B150" s="21"/>
      <c r="C150" s="73"/>
      <c r="D150" s="15"/>
      <c r="E150" s="15"/>
      <c r="F150" s="15"/>
      <c r="G150" s="13"/>
      <c r="H150" s="13"/>
      <c r="I150" s="13"/>
      <c r="J150" s="13"/>
    </row>
    <row r="151" spans="2:10" s="9" customFormat="1" ht="15" customHeight="1">
      <c r="B151" s="21"/>
      <c r="C151" s="76"/>
      <c r="D151" s="10"/>
      <c r="E151" s="28"/>
      <c r="F151" s="10"/>
      <c r="G151" s="10"/>
      <c r="H151" s="10"/>
      <c r="I151" s="10"/>
      <c r="J151" s="10"/>
    </row>
    <row r="152" spans="2:10" s="9" customFormat="1" ht="15" customHeight="1">
      <c r="B152" s="21"/>
      <c r="C152" s="73"/>
      <c r="D152" s="15"/>
      <c r="E152" s="15"/>
      <c r="F152" s="15"/>
      <c r="G152" s="13"/>
      <c r="H152" s="13"/>
      <c r="I152" s="13"/>
      <c r="J152" s="13"/>
    </row>
    <row r="153" spans="2:10" s="9" customFormat="1" ht="15" customHeight="1">
      <c r="B153" s="21"/>
      <c r="C153" s="73"/>
      <c r="D153" s="15"/>
      <c r="E153" s="15"/>
      <c r="F153" s="15"/>
      <c r="G153" s="13"/>
      <c r="H153" s="13"/>
      <c r="I153" s="13"/>
      <c r="J153" s="13"/>
    </row>
    <row r="154" spans="2:10" s="9" customFormat="1" ht="15" customHeight="1">
      <c r="B154" s="21"/>
      <c r="C154" s="73"/>
      <c r="D154" s="15"/>
      <c r="E154" s="15"/>
      <c r="F154" s="15"/>
      <c r="G154" s="13"/>
      <c r="H154" s="13"/>
      <c r="I154" s="13"/>
      <c r="J154" s="13"/>
    </row>
    <row r="155" spans="2:10" s="41" customFormat="1" ht="15" customHeight="1">
      <c r="B155" s="21"/>
      <c r="C155" s="77"/>
      <c r="D155" s="25"/>
      <c r="E155" s="25"/>
      <c r="F155" s="25"/>
      <c r="G155" s="25"/>
      <c r="H155" s="25"/>
      <c r="I155" s="25"/>
      <c r="J155" s="25"/>
    </row>
    <row r="156" ht="15" customHeight="1">
      <c r="B156" s="25"/>
    </row>
    <row r="157" spans="2:10" s="23" customFormat="1" ht="15" customHeight="1">
      <c r="B157" s="31"/>
      <c r="C157" s="74"/>
      <c r="D157" s="26"/>
      <c r="E157" s="26"/>
      <c r="F157" s="26"/>
      <c r="G157" s="26"/>
      <c r="H157" s="26"/>
      <c r="I157" s="26"/>
      <c r="J157" s="26"/>
    </row>
    <row r="158" spans="2:10" s="9" customFormat="1" ht="15" customHeight="1">
      <c r="B158" s="38"/>
      <c r="C158" s="73"/>
      <c r="D158" s="15"/>
      <c r="E158" s="15"/>
      <c r="F158" s="15"/>
      <c r="G158" s="13"/>
      <c r="H158" s="13"/>
      <c r="I158" s="13"/>
      <c r="J158" s="13"/>
    </row>
    <row r="159" spans="2:10" s="41" customFormat="1" ht="15" customHeight="1">
      <c r="B159" s="21"/>
      <c r="C159" s="76"/>
      <c r="D159" s="25"/>
      <c r="E159" s="25"/>
      <c r="F159" s="25"/>
      <c r="G159" s="10"/>
      <c r="H159" s="10"/>
      <c r="I159" s="10"/>
      <c r="J159" s="10"/>
    </row>
    <row r="160" spans="2:10" s="9" customFormat="1" ht="15" customHeight="1">
      <c r="B160" s="40"/>
      <c r="C160" s="76"/>
      <c r="D160" s="10"/>
      <c r="E160" s="28"/>
      <c r="F160" s="10"/>
      <c r="G160" s="10"/>
      <c r="H160" s="10"/>
      <c r="I160" s="10"/>
      <c r="J160" s="10"/>
    </row>
    <row r="161" spans="2:10" s="9" customFormat="1" ht="15" customHeight="1">
      <c r="B161" s="21"/>
      <c r="C161" s="77"/>
      <c r="D161" s="25"/>
      <c r="E161" s="25"/>
      <c r="F161" s="25"/>
      <c r="G161" s="25"/>
      <c r="H161" s="25"/>
      <c r="I161" s="25"/>
      <c r="J161" s="25"/>
    </row>
    <row r="162" spans="2:10" s="23" customFormat="1" ht="15" customHeight="1">
      <c r="B162" s="25"/>
      <c r="C162" s="74"/>
      <c r="D162" s="26"/>
      <c r="E162" s="26"/>
      <c r="F162" s="26"/>
      <c r="G162" s="26"/>
      <c r="H162" s="26"/>
      <c r="I162" s="26"/>
      <c r="J162" s="26"/>
    </row>
    <row r="163" spans="2:10" s="24" customFormat="1" ht="15" customHeight="1">
      <c r="B163" s="38"/>
      <c r="C163" s="75"/>
      <c r="D163" s="10"/>
      <c r="E163" s="10"/>
      <c r="F163" s="10"/>
      <c r="G163" s="10"/>
      <c r="H163" s="10"/>
      <c r="I163" s="10"/>
      <c r="J163" s="10"/>
    </row>
    <row r="164" spans="2:10" s="41" customFormat="1" ht="15" customHeight="1">
      <c r="B164" s="39"/>
      <c r="C164" s="76"/>
      <c r="D164" s="25"/>
      <c r="E164" s="25"/>
      <c r="F164" s="25"/>
      <c r="G164" s="10"/>
      <c r="H164" s="10"/>
      <c r="I164" s="10"/>
      <c r="J164" s="10"/>
    </row>
    <row r="165" spans="2:10" s="9" customFormat="1" ht="15" customHeight="1">
      <c r="B165" s="40"/>
      <c r="C165" s="76"/>
      <c r="D165" s="10"/>
      <c r="E165" s="28"/>
      <c r="F165" s="10"/>
      <c r="G165" s="10"/>
      <c r="H165" s="10"/>
      <c r="I165" s="10"/>
      <c r="J165" s="10"/>
    </row>
    <row r="166" spans="2:10" s="24" customFormat="1" ht="15" customHeight="1">
      <c r="B166" s="21"/>
      <c r="C166" s="75"/>
      <c r="D166" s="10"/>
      <c r="E166" s="10"/>
      <c r="F166" s="10"/>
      <c r="G166" s="10"/>
      <c r="H166" s="10"/>
      <c r="I166" s="10"/>
      <c r="J166" s="10"/>
    </row>
    <row r="167" spans="2:10" s="43" customFormat="1" ht="15" customHeight="1">
      <c r="B167" s="39"/>
      <c r="C167" s="76"/>
      <c r="D167" s="29"/>
      <c r="E167" s="29"/>
      <c r="F167" s="29"/>
      <c r="G167" s="22"/>
      <c r="H167" s="22"/>
      <c r="I167" s="22"/>
      <c r="J167" s="22"/>
    </row>
    <row r="168" spans="2:10" s="9" customFormat="1" ht="15" customHeight="1">
      <c r="B168" s="42"/>
      <c r="C168" s="76"/>
      <c r="D168" s="10"/>
      <c r="E168" s="28"/>
      <c r="F168" s="10"/>
      <c r="G168" s="10"/>
      <c r="H168" s="10"/>
      <c r="I168" s="10"/>
      <c r="J168" s="10"/>
    </row>
    <row r="169" spans="2:10" s="41" customFormat="1" ht="15" customHeight="1">
      <c r="B169" s="21"/>
      <c r="C169" s="76"/>
      <c r="D169" s="25"/>
      <c r="E169" s="25"/>
      <c r="F169" s="25"/>
      <c r="G169" s="10"/>
      <c r="H169" s="10"/>
      <c r="I169" s="10"/>
      <c r="J169" s="10"/>
    </row>
    <row r="170" spans="2:10" s="9" customFormat="1" ht="15" customHeight="1">
      <c r="B170" s="40"/>
      <c r="C170" s="76"/>
      <c r="D170" s="10"/>
      <c r="E170" s="28"/>
      <c r="F170" s="10"/>
      <c r="G170" s="10"/>
      <c r="H170" s="10"/>
      <c r="I170" s="10"/>
      <c r="J170" s="10"/>
    </row>
    <row r="171" spans="2:10" s="24" customFormat="1" ht="15" customHeight="1">
      <c r="B171" s="21"/>
      <c r="C171" s="75"/>
      <c r="D171" s="10"/>
      <c r="E171" s="10"/>
      <c r="F171" s="10"/>
      <c r="G171" s="10"/>
      <c r="H171" s="10"/>
      <c r="I171" s="10"/>
      <c r="J171" s="10"/>
    </row>
    <row r="172" spans="2:10" s="41" customFormat="1" ht="15" customHeight="1">
      <c r="B172" s="39"/>
      <c r="C172" s="76"/>
      <c r="D172" s="25"/>
      <c r="E172" s="25"/>
      <c r="F172" s="25"/>
      <c r="G172" s="10"/>
      <c r="H172" s="10"/>
      <c r="I172" s="10"/>
      <c r="J172" s="10"/>
    </row>
    <row r="173" spans="2:10" s="9" customFormat="1" ht="15" customHeight="1">
      <c r="B173" s="40"/>
      <c r="C173" s="76"/>
      <c r="D173" s="10"/>
      <c r="E173" s="28"/>
      <c r="F173" s="10"/>
      <c r="G173" s="10"/>
      <c r="H173" s="10"/>
      <c r="I173" s="10"/>
      <c r="J173" s="10"/>
    </row>
    <row r="174" spans="2:10" s="24" customFormat="1" ht="15" customHeight="1">
      <c r="B174" s="21"/>
      <c r="C174" s="75"/>
      <c r="D174" s="10"/>
      <c r="E174" s="10"/>
      <c r="F174" s="10"/>
      <c r="G174" s="10"/>
      <c r="H174" s="10"/>
      <c r="I174" s="10"/>
      <c r="J174" s="10"/>
    </row>
    <row r="175" spans="2:10" s="41" customFormat="1" ht="15" customHeight="1">
      <c r="B175" s="39"/>
      <c r="C175" s="76"/>
      <c r="D175" s="25"/>
      <c r="E175" s="25"/>
      <c r="F175" s="25"/>
      <c r="G175" s="10"/>
      <c r="H175" s="10"/>
      <c r="I175" s="10"/>
      <c r="J175" s="10"/>
    </row>
    <row r="176" spans="2:10" s="9" customFormat="1" ht="15" customHeight="1">
      <c r="B176" s="40"/>
      <c r="C176" s="76"/>
      <c r="D176" s="10"/>
      <c r="E176" s="28"/>
      <c r="F176" s="10"/>
      <c r="G176" s="10"/>
      <c r="H176" s="10"/>
      <c r="I176" s="10"/>
      <c r="J176" s="10"/>
    </row>
    <row r="177" spans="2:10" s="41" customFormat="1" ht="15" customHeight="1">
      <c r="B177" s="21"/>
      <c r="C177" s="76"/>
      <c r="D177" s="25"/>
      <c r="E177" s="25"/>
      <c r="F177" s="25"/>
      <c r="G177" s="10"/>
      <c r="H177" s="10"/>
      <c r="I177" s="10"/>
      <c r="J177" s="10"/>
    </row>
    <row r="178" spans="2:10" s="9" customFormat="1" ht="15" customHeight="1">
      <c r="B178" s="40"/>
      <c r="C178" s="76"/>
      <c r="D178" s="10"/>
      <c r="E178" s="28"/>
      <c r="F178" s="10"/>
      <c r="G178" s="10"/>
      <c r="H178" s="10"/>
      <c r="I178" s="10"/>
      <c r="J178" s="10"/>
    </row>
    <row r="179" spans="2:10" s="23" customFormat="1" ht="15" customHeight="1">
      <c r="B179" s="21"/>
      <c r="C179" s="74"/>
      <c r="D179" s="26"/>
      <c r="E179" s="26"/>
      <c r="F179" s="26"/>
      <c r="G179" s="26"/>
      <c r="H179" s="26"/>
      <c r="I179" s="26"/>
      <c r="J179" s="26"/>
    </row>
    <row r="180" spans="2:10" s="24" customFormat="1" ht="15" customHeight="1">
      <c r="B180" s="38"/>
      <c r="C180" s="75"/>
      <c r="D180" s="10"/>
      <c r="E180" s="10"/>
      <c r="F180" s="10"/>
      <c r="G180" s="10"/>
      <c r="H180" s="10"/>
      <c r="I180" s="10"/>
      <c r="J180" s="10"/>
    </row>
    <row r="181" spans="2:10" s="9" customFormat="1" ht="15" customHeight="1">
      <c r="B181" s="39"/>
      <c r="C181" s="76"/>
      <c r="D181" s="10"/>
      <c r="E181" s="10"/>
      <c r="F181" s="10"/>
      <c r="G181" s="10"/>
      <c r="H181" s="10"/>
      <c r="I181" s="10"/>
      <c r="J181" s="10"/>
    </row>
    <row r="182" spans="2:10" s="9" customFormat="1" ht="15" customHeight="1">
      <c r="B182" s="44"/>
      <c r="C182" s="76"/>
      <c r="D182" s="10"/>
      <c r="E182" s="28"/>
      <c r="F182" s="10"/>
      <c r="G182" s="10"/>
      <c r="H182" s="10"/>
      <c r="I182" s="10"/>
      <c r="J182" s="10"/>
    </row>
    <row r="183" spans="2:10" s="41" customFormat="1" ht="15" customHeight="1">
      <c r="B183" s="44"/>
      <c r="C183" s="77"/>
      <c r="D183" s="25"/>
      <c r="E183" s="25"/>
      <c r="F183" s="25"/>
      <c r="G183" s="25"/>
      <c r="H183" s="25"/>
      <c r="I183" s="25"/>
      <c r="J183" s="25"/>
    </row>
    <row r="184" spans="2:10" s="23" customFormat="1" ht="15" customHeight="1">
      <c r="B184" s="25"/>
      <c r="C184" s="74"/>
      <c r="D184" s="26"/>
      <c r="E184" s="26"/>
      <c r="F184" s="26"/>
      <c r="G184" s="26"/>
      <c r="H184" s="26"/>
      <c r="I184" s="26"/>
      <c r="J184" s="26"/>
    </row>
    <row r="185" spans="2:10" s="24" customFormat="1" ht="15" customHeight="1">
      <c r="B185" s="38"/>
      <c r="C185" s="75"/>
      <c r="D185" s="10"/>
      <c r="E185" s="10"/>
      <c r="F185" s="10"/>
      <c r="G185" s="10"/>
      <c r="H185" s="10"/>
      <c r="I185" s="10"/>
      <c r="J185" s="10"/>
    </row>
    <row r="186" spans="2:10" s="41" customFormat="1" ht="15" customHeight="1">
      <c r="B186" s="39"/>
      <c r="C186" s="76"/>
      <c r="D186" s="25"/>
      <c r="E186" s="25"/>
      <c r="F186" s="25"/>
      <c r="G186" s="10"/>
      <c r="H186" s="10"/>
      <c r="I186" s="10"/>
      <c r="J186" s="10"/>
    </row>
    <row r="187" spans="2:10" s="9" customFormat="1" ht="15" customHeight="1">
      <c r="B187" s="45"/>
      <c r="C187" s="76"/>
      <c r="D187" s="10"/>
      <c r="E187" s="28"/>
      <c r="F187" s="10"/>
      <c r="G187" s="10"/>
      <c r="H187" s="10"/>
      <c r="I187" s="10"/>
      <c r="J187" s="10"/>
    </row>
    <row r="188" spans="2:10" s="41" customFormat="1" ht="15" customHeight="1">
      <c r="B188" s="21"/>
      <c r="C188" s="76"/>
      <c r="D188" s="25"/>
      <c r="E188" s="25"/>
      <c r="F188" s="25"/>
      <c r="G188" s="10"/>
      <c r="H188" s="10"/>
      <c r="I188" s="10"/>
      <c r="J188" s="10"/>
    </row>
    <row r="189" spans="2:10" s="9" customFormat="1" ht="15" customHeight="1">
      <c r="B189" s="40"/>
      <c r="C189" s="76"/>
      <c r="D189" s="10"/>
      <c r="E189" s="28"/>
      <c r="F189" s="10"/>
      <c r="G189" s="10"/>
      <c r="H189" s="10"/>
      <c r="I189" s="10"/>
      <c r="J189" s="10"/>
    </row>
    <row r="190" spans="2:10" s="9" customFormat="1" ht="15" customHeight="1">
      <c r="B190" s="21"/>
      <c r="C190" s="77"/>
      <c r="D190" s="25"/>
      <c r="E190" s="25"/>
      <c r="F190" s="25"/>
      <c r="G190" s="25"/>
      <c r="H190" s="25"/>
      <c r="I190" s="25"/>
      <c r="J190" s="25"/>
    </row>
    <row r="191" spans="2:10" s="23" customFormat="1" ht="15" customHeight="1">
      <c r="B191" s="25"/>
      <c r="C191" s="74"/>
      <c r="D191" s="26"/>
      <c r="E191" s="26"/>
      <c r="F191" s="26"/>
      <c r="G191" s="26"/>
      <c r="H191" s="26"/>
      <c r="I191" s="26"/>
      <c r="J191" s="26"/>
    </row>
    <row r="192" spans="2:10" s="24" customFormat="1" ht="15" customHeight="1">
      <c r="B192" s="38"/>
      <c r="C192" s="75"/>
      <c r="D192" s="10"/>
      <c r="E192" s="10"/>
      <c r="F192" s="10"/>
      <c r="G192" s="10"/>
      <c r="H192" s="10"/>
      <c r="I192" s="10"/>
      <c r="J192" s="10"/>
    </row>
    <row r="193" spans="2:10" s="41" customFormat="1" ht="15" customHeight="1">
      <c r="B193" s="39"/>
      <c r="C193" s="76"/>
      <c r="D193" s="25"/>
      <c r="E193" s="25"/>
      <c r="F193" s="25"/>
      <c r="G193" s="10"/>
      <c r="H193" s="10"/>
      <c r="I193" s="10"/>
      <c r="J193" s="10"/>
    </row>
    <row r="194" spans="2:10" s="9" customFormat="1" ht="15" customHeight="1">
      <c r="B194" s="42"/>
      <c r="C194" s="76"/>
      <c r="D194" s="10"/>
      <c r="E194" s="28"/>
      <c r="F194" s="10"/>
      <c r="G194" s="10"/>
      <c r="H194" s="10"/>
      <c r="I194" s="10"/>
      <c r="J194" s="10"/>
    </row>
    <row r="195" spans="2:10" s="24" customFormat="1" ht="15" customHeight="1">
      <c r="B195" s="21"/>
      <c r="C195" s="75"/>
      <c r="D195" s="10"/>
      <c r="E195" s="10"/>
      <c r="F195" s="10"/>
      <c r="G195" s="10"/>
      <c r="H195" s="10"/>
      <c r="I195" s="10"/>
      <c r="J195" s="10"/>
    </row>
    <row r="196" spans="2:10" s="41" customFormat="1" ht="15" customHeight="1">
      <c r="B196" s="39"/>
      <c r="C196" s="76"/>
      <c r="D196" s="29"/>
      <c r="E196" s="29"/>
      <c r="F196" s="29"/>
      <c r="G196" s="10"/>
      <c r="H196" s="10"/>
      <c r="I196" s="10"/>
      <c r="J196" s="10"/>
    </row>
    <row r="197" spans="2:10" s="9" customFormat="1" ht="15" customHeight="1">
      <c r="B197" s="42"/>
      <c r="C197" s="76"/>
      <c r="D197" s="10"/>
      <c r="E197" s="28"/>
      <c r="F197" s="10"/>
      <c r="G197" s="10"/>
      <c r="H197" s="10"/>
      <c r="I197" s="10"/>
      <c r="J197" s="10"/>
    </row>
    <row r="198" spans="2:10" s="9" customFormat="1" ht="15" customHeight="1">
      <c r="B198" s="21"/>
      <c r="C198" s="76"/>
      <c r="D198" s="10"/>
      <c r="E198" s="10"/>
      <c r="F198" s="10"/>
      <c r="G198" s="10"/>
      <c r="H198" s="10"/>
      <c r="I198" s="10"/>
      <c r="J198" s="10"/>
    </row>
    <row r="199" spans="2:10" s="23" customFormat="1" ht="15" customHeight="1">
      <c r="B199" s="21"/>
      <c r="C199" s="74"/>
      <c r="D199" s="26"/>
      <c r="E199" s="26"/>
      <c r="F199" s="26"/>
      <c r="G199" s="26"/>
      <c r="H199" s="26"/>
      <c r="I199" s="26"/>
      <c r="J199" s="26"/>
    </row>
    <row r="200" spans="2:10" s="24" customFormat="1" ht="15" customHeight="1">
      <c r="B200" s="38"/>
      <c r="C200" s="75"/>
      <c r="D200" s="10"/>
      <c r="E200" s="10"/>
      <c r="F200" s="10"/>
      <c r="G200" s="10"/>
      <c r="H200" s="10"/>
      <c r="I200" s="10"/>
      <c r="J200" s="10"/>
    </row>
    <row r="201" spans="2:10" s="41" customFormat="1" ht="15" customHeight="1">
      <c r="B201" s="39"/>
      <c r="C201" s="76"/>
      <c r="D201" s="25"/>
      <c r="E201" s="25"/>
      <c r="F201" s="25"/>
      <c r="G201" s="10"/>
      <c r="H201" s="10"/>
      <c r="I201" s="10"/>
      <c r="J201" s="10"/>
    </row>
    <row r="202" spans="2:10" s="9" customFormat="1" ht="15" customHeight="1">
      <c r="B202" s="40"/>
      <c r="C202" s="76"/>
      <c r="D202" s="10"/>
      <c r="E202" s="10"/>
      <c r="F202" s="10"/>
      <c r="G202" s="10"/>
      <c r="H202" s="10"/>
      <c r="I202" s="10"/>
      <c r="J202" s="10"/>
    </row>
    <row r="203" spans="2:10" s="9" customFormat="1" ht="15" customHeight="1">
      <c r="B203" s="21"/>
      <c r="C203" s="76"/>
      <c r="D203" s="10"/>
      <c r="E203" s="28"/>
      <c r="F203" s="10"/>
      <c r="G203" s="10"/>
      <c r="H203" s="10"/>
      <c r="I203" s="10"/>
      <c r="J203" s="10"/>
    </row>
    <row r="204" spans="2:10" s="9" customFormat="1" ht="15" customHeight="1">
      <c r="B204" s="21"/>
      <c r="C204" s="76"/>
      <c r="D204" s="10"/>
      <c r="E204" s="28"/>
      <c r="F204" s="10"/>
      <c r="G204" s="10"/>
      <c r="H204" s="10"/>
      <c r="I204" s="10"/>
      <c r="J204" s="10"/>
    </row>
    <row r="205" spans="2:10" s="9" customFormat="1" ht="15" customHeight="1">
      <c r="B205" s="21"/>
      <c r="C205" s="76"/>
      <c r="D205" s="10"/>
      <c r="E205" s="28"/>
      <c r="F205" s="10"/>
      <c r="G205" s="10"/>
      <c r="H205" s="10"/>
      <c r="I205" s="10"/>
      <c r="J205" s="10"/>
    </row>
    <row r="206" spans="2:10" s="9" customFormat="1" ht="15" customHeight="1">
      <c r="B206" s="21"/>
      <c r="C206" s="76"/>
      <c r="D206" s="10"/>
      <c r="E206" s="28"/>
      <c r="F206" s="10"/>
      <c r="G206" s="10"/>
      <c r="H206" s="10"/>
      <c r="I206" s="10"/>
      <c r="J206" s="10"/>
    </row>
    <row r="207" spans="2:10" s="9" customFormat="1" ht="15" customHeight="1">
      <c r="B207" s="21"/>
      <c r="C207" s="76"/>
      <c r="D207" s="10"/>
      <c r="E207" s="28"/>
      <c r="F207" s="10"/>
      <c r="G207" s="10"/>
      <c r="H207" s="10"/>
      <c r="I207" s="10"/>
      <c r="J207" s="10"/>
    </row>
    <row r="208" spans="2:10" s="9" customFormat="1" ht="15" customHeight="1">
      <c r="B208" s="21"/>
      <c r="C208" s="76"/>
      <c r="D208" s="10"/>
      <c r="E208" s="28"/>
      <c r="F208" s="10"/>
      <c r="G208" s="10"/>
      <c r="H208" s="10"/>
      <c r="I208" s="10"/>
      <c r="J208" s="10"/>
    </row>
    <row r="209" spans="2:10" s="9" customFormat="1" ht="15" customHeight="1">
      <c r="B209" s="21"/>
      <c r="C209" s="76"/>
      <c r="D209" s="10"/>
      <c r="E209" s="28"/>
      <c r="F209" s="10"/>
      <c r="G209" s="10"/>
      <c r="H209" s="10"/>
      <c r="I209" s="10"/>
      <c r="J209" s="10"/>
    </row>
    <row r="210" spans="2:10" s="9" customFormat="1" ht="15" customHeight="1">
      <c r="B210" s="21"/>
      <c r="C210" s="77"/>
      <c r="D210" s="10"/>
      <c r="E210" s="28"/>
      <c r="F210" s="10"/>
      <c r="G210" s="10"/>
      <c r="H210" s="10"/>
      <c r="I210" s="10"/>
      <c r="J210" s="10"/>
    </row>
    <row r="211" spans="2:10" s="41" customFormat="1" ht="15" customHeight="1">
      <c r="B211" s="21"/>
      <c r="C211" s="77"/>
      <c r="D211" s="25"/>
      <c r="E211" s="25"/>
      <c r="F211" s="25"/>
      <c r="G211" s="27"/>
      <c r="H211" s="27"/>
      <c r="I211" s="27"/>
      <c r="J211" s="27"/>
    </row>
    <row r="212" spans="2:10" s="9" customFormat="1" ht="15" customHeight="1">
      <c r="B212" s="25"/>
      <c r="C212" s="73"/>
      <c r="D212" s="15"/>
      <c r="E212" s="15"/>
      <c r="F212" s="15"/>
      <c r="G212" s="13"/>
      <c r="H212" s="13"/>
      <c r="I212" s="13"/>
      <c r="J212" s="13"/>
    </row>
    <row r="213" spans="2:10" s="9" customFormat="1" ht="15" customHeight="1">
      <c r="B213" s="21"/>
      <c r="C213" s="73"/>
      <c r="D213" s="15"/>
      <c r="E213" s="15"/>
      <c r="F213" s="15"/>
      <c r="G213" s="13"/>
      <c r="H213" s="13"/>
      <c r="I213" s="13"/>
      <c r="J213" s="13"/>
    </row>
    <row r="214" spans="2:10" s="9" customFormat="1" ht="15" customHeight="1">
      <c r="B214" s="21"/>
      <c r="C214" s="73"/>
      <c r="D214" s="15"/>
      <c r="E214" s="15"/>
      <c r="F214" s="15"/>
      <c r="G214" s="13"/>
      <c r="H214" s="13"/>
      <c r="I214" s="13"/>
      <c r="J214" s="13"/>
    </row>
    <row r="215" spans="2:10" s="9" customFormat="1" ht="15" customHeight="1">
      <c r="B215" s="21"/>
      <c r="C215" s="73"/>
      <c r="D215" s="15"/>
      <c r="E215" s="15"/>
      <c r="F215" s="15"/>
      <c r="G215" s="13"/>
      <c r="H215" s="13"/>
      <c r="I215" s="13"/>
      <c r="J215" s="13"/>
    </row>
    <row r="216" spans="2:10" s="9" customFormat="1" ht="15" customHeight="1">
      <c r="B216" s="21"/>
      <c r="C216" s="73"/>
      <c r="D216" s="15"/>
      <c r="E216" s="15"/>
      <c r="F216" s="15"/>
      <c r="G216" s="13"/>
      <c r="H216" s="13"/>
      <c r="I216" s="13"/>
      <c r="J216" s="13"/>
    </row>
    <row r="217" spans="2:10" s="9" customFormat="1" ht="15" customHeight="1">
      <c r="B217" s="21"/>
      <c r="C217" s="73"/>
      <c r="D217" s="15"/>
      <c r="E217" s="15"/>
      <c r="F217" s="15"/>
      <c r="G217" s="13"/>
      <c r="H217" s="13"/>
      <c r="I217" s="13"/>
      <c r="J217" s="13"/>
    </row>
    <row r="218" spans="2:10" s="9" customFormat="1" ht="15" customHeight="1">
      <c r="B218" s="21"/>
      <c r="C218" s="73"/>
      <c r="D218" s="15"/>
      <c r="E218" s="15"/>
      <c r="F218" s="15"/>
      <c r="G218" s="13"/>
      <c r="H218" s="13"/>
      <c r="I218" s="13"/>
      <c r="J218" s="13"/>
    </row>
    <row r="219" spans="2:10" s="9" customFormat="1" ht="15" customHeight="1">
      <c r="B219" s="21"/>
      <c r="C219" s="73"/>
      <c r="D219" s="15"/>
      <c r="E219" s="15"/>
      <c r="F219" s="15"/>
      <c r="G219" s="13"/>
      <c r="H219" s="13"/>
      <c r="I219" s="13"/>
      <c r="J219" s="13"/>
    </row>
    <row r="220" spans="2:10" s="9" customFormat="1" ht="15" customHeight="1">
      <c r="B220" s="21"/>
      <c r="C220" s="76"/>
      <c r="D220" s="10"/>
      <c r="E220" s="28"/>
      <c r="F220" s="10"/>
      <c r="G220" s="10"/>
      <c r="H220" s="10"/>
      <c r="I220" s="10"/>
      <c r="J220" s="10"/>
    </row>
    <row r="221" spans="2:10" s="9" customFormat="1" ht="15" customHeight="1">
      <c r="B221" s="39"/>
      <c r="C221" s="76"/>
      <c r="D221" s="10"/>
      <c r="E221" s="28"/>
      <c r="F221" s="10"/>
      <c r="G221" s="10"/>
      <c r="H221" s="10"/>
      <c r="I221" s="10"/>
      <c r="J221" s="10"/>
    </row>
    <row r="222" spans="2:10" s="9" customFormat="1" ht="15" customHeight="1">
      <c r="B222" s="40"/>
      <c r="C222" s="76"/>
      <c r="D222" s="10"/>
      <c r="E222" s="28"/>
      <c r="F222" s="10"/>
      <c r="G222" s="10"/>
      <c r="H222" s="10"/>
      <c r="I222" s="10"/>
      <c r="J222" s="10"/>
    </row>
    <row r="223" spans="2:10" s="41" customFormat="1" ht="15" customHeight="1">
      <c r="B223" s="21"/>
      <c r="C223" s="77"/>
      <c r="D223" s="25"/>
      <c r="E223" s="25"/>
      <c r="F223" s="25"/>
      <c r="G223" s="27"/>
      <c r="H223" s="27"/>
      <c r="I223" s="27"/>
      <c r="J223" s="27"/>
    </row>
    <row r="224" spans="2:10" s="23" customFormat="1" ht="15" customHeight="1">
      <c r="B224" s="25"/>
      <c r="C224" s="74"/>
      <c r="D224" s="26"/>
      <c r="E224" s="26"/>
      <c r="F224" s="26"/>
      <c r="G224" s="26"/>
      <c r="H224" s="26"/>
      <c r="I224" s="26"/>
      <c r="J224" s="26"/>
    </row>
    <row r="225" spans="2:10" s="24" customFormat="1" ht="15" customHeight="1">
      <c r="B225" s="38"/>
      <c r="C225" s="75"/>
      <c r="D225" s="10"/>
      <c r="E225" s="10"/>
      <c r="F225" s="10"/>
      <c r="G225" s="10"/>
      <c r="H225" s="10"/>
      <c r="I225" s="10"/>
      <c r="J225" s="10"/>
    </row>
    <row r="226" spans="2:10" s="41" customFormat="1" ht="15" customHeight="1">
      <c r="B226" s="39"/>
      <c r="C226" s="76"/>
      <c r="D226" s="25"/>
      <c r="E226" s="25"/>
      <c r="F226" s="25"/>
      <c r="G226" s="10"/>
      <c r="H226" s="10"/>
      <c r="I226" s="10"/>
      <c r="J226" s="10"/>
    </row>
    <row r="227" spans="2:10" s="9" customFormat="1" ht="15" customHeight="1">
      <c r="B227" s="40"/>
      <c r="C227" s="76"/>
      <c r="D227" s="10"/>
      <c r="E227" s="28"/>
      <c r="F227" s="10"/>
      <c r="G227" s="10"/>
      <c r="H227" s="10"/>
      <c r="I227" s="10"/>
      <c r="J227" s="10"/>
    </row>
    <row r="228" spans="2:10" s="24" customFormat="1" ht="15" customHeight="1">
      <c r="B228" s="21"/>
      <c r="C228" s="75"/>
      <c r="D228" s="10"/>
      <c r="E228" s="10"/>
      <c r="F228" s="10"/>
      <c r="G228" s="10"/>
      <c r="H228" s="10"/>
      <c r="I228" s="10"/>
      <c r="J228" s="10"/>
    </row>
    <row r="229" spans="2:10" s="41" customFormat="1" ht="15" customHeight="1">
      <c r="B229" s="39"/>
      <c r="C229" s="76"/>
      <c r="D229" s="25"/>
      <c r="E229" s="25"/>
      <c r="F229" s="25"/>
      <c r="G229" s="10"/>
      <c r="H229" s="10"/>
      <c r="I229" s="10"/>
      <c r="J229" s="10"/>
    </row>
    <row r="230" spans="2:10" s="9" customFormat="1" ht="15" customHeight="1">
      <c r="B230" s="40"/>
      <c r="C230" s="76"/>
      <c r="D230" s="10"/>
      <c r="E230" s="28"/>
      <c r="F230" s="10"/>
      <c r="G230" s="10"/>
      <c r="H230" s="10"/>
      <c r="I230" s="10"/>
      <c r="J230" s="10"/>
    </row>
    <row r="231" spans="2:10" s="24" customFormat="1" ht="15" customHeight="1">
      <c r="B231" s="21"/>
      <c r="C231" s="75"/>
      <c r="D231" s="10"/>
      <c r="E231" s="10"/>
      <c r="F231" s="10"/>
      <c r="G231" s="10"/>
      <c r="H231" s="10"/>
      <c r="I231" s="10"/>
      <c r="J231" s="10"/>
    </row>
    <row r="232" spans="2:10" s="41" customFormat="1" ht="15" customHeight="1">
      <c r="B232" s="39"/>
      <c r="C232" s="76"/>
      <c r="D232" s="25"/>
      <c r="E232" s="25"/>
      <c r="F232" s="25"/>
      <c r="G232" s="10"/>
      <c r="H232" s="10"/>
      <c r="I232" s="10"/>
      <c r="J232" s="10"/>
    </row>
    <row r="233" spans="2:10" s="9" customFormat="1" ht="15" customHeight="1">
      <c r="B233" s="40"/>
      <c r="C233" s="76"/>
      <c r="D233" s="10"/>
      <c r="E233" s="28"/>
      <c r="F233" s="10"/>
      <c r="G233" s="10"/>
      <c r="H233" s="10"/>
      <c r="I233" s="10"/>
      <c r="J233" s="10"/>
    </row>
    <row r="234" spans="2:10" s="41" customFormat="1" ht="15" customHeight="1">
      <c r="B234" s="21"/>
      <c r="C234" s="73"/>
      <c r="D234" s="25"/>
      <c r="E234" s="25"/>
      <c r="F234" s="25"/>
      <c r="G234" s="10"/>
      <c r="H234" s="10"/>
      <c r="I234" s="10"/>
      <c r="J234" s="10"/>
    </row>
    <row r="235" spans="2:10" s="9" customFormat="1" ht="15" customHeight="1">
      <c r="B235" s="40"/>
      <c r="C235" s="77"/>
      <c r="D235" s="10"/>
      <c r="E235" s="28"/>
      <c r="F235" s="10"/>
      <c r="G235" s="10"/>
      <c r="H235" s="10"/>
      <c r="I235" s="10"/>
      <c r="J235" s="10"/>
    </row>
    <row r="236" spans="2:10" s="9" customFormat="1" ht="15" customHeight="1">
      <c r="B236" s="21"/>
      <c r="C236" s="77"/>
      <c r="D236" s="10"/>
      <c r="E236" s="10"/>
      <c r="F236" s="10"/>
      <c r="G236" s="10"/>
      <c r="H236" s="10"/>
      <c r="I236" s="10"/>
      <c r="J236" s="10"/>
    </row>
    <row r="237" spans="2:10" s="9" customFormat="1" ht="15" customHeight="1">
      <c r="B237" s="25"/>
      <c r="C237" s="74"/>
      <c r="D237" s="26"/>
      <c r="E237" s="26"/>
      <c r="F237" s="26"/>
      <c r="G237" s="10"/>
      <c r="H237" s="10"/>
      <c r="I237" s="10"/>
      <c r="J237" s="10"/>
    </row>
    <row r="238" spans="2:10" s="9" customFormat="1" ht="15" customHeight="1">
      <c r="B238" s="38"/>
      <c r="C238" s="76"/>
      <c r="D238" s="10"/>
      <c r="E238" s="10"/>
      <c r="F238" s="10"/>
      <c r="G238" s="10"/>
      <c r="H238" s="10"/>
      <c r="I238" s="10"/>
      <c r="J238" s="10"/>
    </row>
    <row r="239" spans="2:10" s="9" customFormat="1" ht="15" customHeight="1">
      <c r="B239" s="40"/>
      <c r="C239" s="76"/>
      <c r="D239" s="10"/>
      <c r="E239" s="28"/>
      <c r="F239" s="10"/>
      <c r="G239" s="10"/>
      <c r="H239" s="10"/>
      <c r="I239" s="10"/>
      <c r="J239" s="10"/>
    </row>
    <row r="240" spans="2:10" s="9" customFormat="1" ht="15" customHeight="1">
      <c r="B240" s="21"/>
      <c r="C240" s="73"/>
      <c r="D240" s="15"/>
      <c r="E240" s="15"/>
      <c r="F240" s="15"/>
      <c r="G240" s="13"/>
      <c r="H240" s="13"/>
      <c r="I240" s="13"/>
      <c r="J240" s="13"/>
    </row>
    <row r="241" spans="2:10" s="9" customFormat="1" ht="15" customHeight="1">
      <c r="B241" s="21"/>
      <c r="C241" s="73"/>
      <c r="D241" s="15"/>
      <c r="E241" s="15"/>
      <c r="F241" s="15"/>
      <c r="G241" s="13"/>
      <c r="H241" s="13"/>
      <c r="I241" s="13"/>
      <c r="J241" s="13"/>
    </row>
    <row r="242" spans="2:10" s="9" customFormat="1" ht="15" customHeight="1">
      <c r="B242" s="21"/>
      <c r="C242" s="73"/>
      <c r="D242" s="15"/>
      <c r="E242" s="15"/>
      <c r="F242" s="15"/>
      <c r="G242" s="13"/>
      <c r="H242" s="13"/>
      <c r="I242" s="13"/>
      <c r="J242" s="13"/>
    </row>
    <row r="243" spans="2:10" s="9" customFormat="1" ht="15" customHeight="1">
      <c r="B243" s="21"/>
      <c r="C243" s="73"/>
      <c r="D243" s="15"/>
      <c r="E243" s="15"/>
      <c r="F243" s="15"/>
      <c r="G243" s="13"/>
      <c r="H243" s="13"/>
      <c r="I243" s="13"/>
      <c r="J243" s="13"/>
    </row>
    <row r="244" spans="2:10" s="9" customFormat="1" ht="15" customHeight="1">
      <c r="B244" s="21"/>
      <c r="C244" s="73"/>
      <c r="D244" s="15"/>
      <c r="E244" s="15"/>
      <c r="F244" s="15"/>
      <c r="G244" s="13"/>
      <c r="H244" s="13"/>
      <c r="I244" s="13"/>
      <c r="J244" s="13"/>
    </row>
    <row r="245" spans="2:10" s="9" customFormat="1" ht="15" customHeight="1">
      <c r="B245" s="21"/>
      <c r="C245" s="73"/>
      <c r="G245" s="10"/>
      <c r="H245" s="10"/>
      <c r="I245" s="10"/>
      <c r="J245" s="10"/>
    </row>
    <row r="246" spans="2:10" s="9" customFormat="1" ht="15" customHeight="1">
      <c r="B246" s="21"/>
      <c r="C246" s="73"/>
      <c r="D246" s="15"/>
      <c r="E246" s="15"/>
      <c r="F246" s="15"/>
      <c r="G246" s="13"/>
      <c r="H246" s="13"/>
      <c r="I246" s="13"/>
      <c r="J246" s="13"/>
    </row>
    <row r="247" spans="2:3" s="9" customFormat="1" ht="15" customHeight="1">
      <c r="B247" s="21"/>
      <c r="C247" s="73"/>
    </row>
    <row r="248" spans="2:3" s="9" customFormat="1" ht="15" customHeight="1">
      <c r="B248" s="21"/>
      <c r="C248" s="73"/>
    </row>
    <row r="249" spans="2:3" s="9" customFormat="1" ht="15" customHeight="1">
      <c r="B249" s="21"/>
      <c r="C249" s="73"/>
    </row>
    <row r="250" spans="2:3" s="9" customFormat="1" ht="15" customHeight="1">
      <c r="B250" s="21"/>
      <c r="C250" s="73"/>
    </row>
    <row r="251" spans="2:10" s="9" customFormat="1" ht="15" customHeight="1">
      <c r="B251" s="21"/>
      <c r="C251" s="73"/>
      <c r="D251" s="15"/>
      <c r="E251" s="15"/>
      <c r="F251" s="15"/>
      <c r="G251" s="13"/>
      <c r="H251" s="13"/>
      <c r="I251" s="13"/>
      <c r="J251" s="13"/>
    </row>
    <row r="252" spans="2:3" s="9" customFormat="1" ht="15" customHeight="1">
      <c r="B252" s="21"/>
      <c r="C252" s="73"/>
    </row>
    <row r="253" spans="2:3" s="9" customFormat="1" ht="15" customHeight="1">
      <c r="B253" s="21"/>
      <c r="C253" s="73"/>
    </row>
    <row r="254" spans="2:3" s="9" customFormat="1" ht="15" customHeight="1">
      <c r="B254" s="21"/>
      <c r="C254" s="73"/>
    </row>
    <row r="255" spans="2:3" s="9" customFormat="1" ht="15" customHeight="1">
      <c r="B255" s="21"/>
      <c r="C255" s="73"/>
    </row>
    <row r="256" spans="2:3" s="9" customFormat="1" ht="15" customHeight="1">
      <c r="B256" s="21"/>
      <c r="C256" s="73"/>
    </row>
    <row r="257" spans="2:3" s="9" customFormat="1" ht="15" customHeight="1">
      <c r="B257" s="21"/>
      <c r="C257" s="73"/>
    </row>
    <row r="258" spans="2:10" s="9" customFormat="1" ht="15" customHeight="1">
      <c r="B258" s="21"/>
      <c r="C258" s="76"/>
      <c r="D258" s="10"/>
      <c r="E258" s="10"/>
      <c r="F258" s="10"/>
      <c r="G258" s="10"/>
      <c r="H258" s="10"/>
      <c r="I258" s="10"/>
      <c r="J258" s="10"/>
    </row>
    <row r="259" spans="2:3" s="9" customFormat="1" ht="15" customHeight="1">
      <c r="B259" s="21"/>
      <c r="C259" s="73"/>
    </row>
    <row r="260" spans="2:3" s="9" customFormat="1" ht="15" customHeight="1">
      <c r="B260" s="21"/>
      <c r="C260" s="73"/>
    </row>
    <row r="261" spans="2:3" s="9" customFormat="1" ht="15" customHeight="1">
      <c r="B261" s="21"/>
      <c r="C261" s="73"/>
    </row>
    <row r="262" spans="2:3" s="9" customFormat="1" ht="15" customHeight="1">
      <c r="B262" s="21"/>
      <c r="C262" s="73"/>
    </row>
    <row r="263" spans="2:10" s="9" customFormat="1" ht="15" customHeight="1">
      <c r="B263" s="21"/>
      <c r="C263" s="73"/>
      <c r="D263" s="15"/>
      <c r="E263" s="15"/>
      <c r="F263" s="15"/>
      <c r="G263" s="13"/>
      <c r="H263" s="13"/>
      <c r="I263" s="13"/>
      <c r="J263" s="13"/>
    </row>
    <row r="264" spans="2:10" s="9" customFormat="1" ht="15" customHeight="1">
      <c r="B264" s="21"/>
      <c r="C264" s="73"/>
      <c r="D264" s="15"/>
      <c r="E264" s="15"/>
      <c r="F264" s="15"/>
      <c r="G264" s="13"/>
      <c r="H264" s="13"/>
      <c r="I264" s="13"/>
      <c r="J264" s="13"/>
    </row>
    <row r="265" spans="2:10" s="9" customFormat="1" ht="15" customHeight="1">
      <c r="B265" s="21"/>
      <c r="C265" s="73"/>
      <c r="D265" s="15"/>
      <c r="E265" s="15"/>
      <c r="F265" s="15"/>
      <c r="G265" s="13"/>
      <c r="H265" s="13"/>
      <c r="I265" s="13"/>
      <c r="J265" s="13"/>
    </row>
    <row r="266" spans="2:10" s="9" customFormat="1" ht="15" customHeight="1">
      <c r="B266" s="21"/>
      <c r="C266" s="73"/>
      <c r="D266" s="15"/>
      <c r="E266" s="15"/>
      <c r="F266" s="15"/>
      <c r="G266" s="13"/>
      <c r="H266" s="13"/>
      <c r="I266" s="13"/>
      <c r="J266" s="13"/>
    </row>
    <row r="267" spans="2:3" s="9" customFormat="1" ht="15" customHeight="1">
      <c r="B267" s="21"/>
      <c r="C267" s="73"/>
    </row>
    <row r="268" spans="2:3" s="9" customFormat="1" ht="15" customHeight="1">
      <c r="B268" s="21"/>
      <c r="C268" s="73"/>
    </row>
    <row r="269" spans="2:3" s="9" customFormat="1" ht="15" customHeight="1">
      <c r="B269" s="21"/>
      <c r="C269" s="73"/>
    </row>
    <row r="270" spans="2:10" s="9" customFormat="1" ht="15" customHeight="1">
      <c r="B270" s="21"/>
      <c r="C270" s="73"/>
      <c r="D270" s="15"/>
      <c r="E270" s="15"/>
      <c r="F270" s="15"/>
      <c r="G270" s="13"/>
      <c r="H270" s="13"/>
      <c r="I270" s="13"/>
      <c r="J270" s="13"/>
    </row>
    <row r="271" spans="2:10" s="9" customFormat="1" ht="15" customHeight="1">
      <c r="B271" s="21"/>
      <c r="C271" s="73"/>
      <c r="D271" s="15"/>
      <c r="E271" s="15"/>
      <c r="F271" s="15"/>
      <c r="G271" s="13"/>
      <c r="H271" s="13"/>
      <c r="I271" s="13"/>
      <c r="J271" s="13"/>
    </row>
    <row r="272" spans="2:10" s="9" customFormat="1" ht="15" customHeight="1">
      <c r="B272" s="21"/>
      <c r="C272" s="73"/>
      <c r="D272" s="15"/>
      <c r="E272" s="15"/>
      <c r="F272" s="15"/>
      <c r="G272" s="13"/>
      <c r="H272" s="13"/>
      <c r="I272" s="13"/>
      <c r="J272" s="13"/>
    </row>
    <row r="273" spans="2:10" s="9" customFormat="1" ht="15" customHeight="1">
      <c r="B273" s="21"/>
      <c r="C273" s="73"/>
      <c r="D273" s="15"/>
      <c r="E273" s="15"/>
      <c r="F273" s="15"/>
      <c r="G273" s="13"/>
      <c r="H273" s="13"/>
      <c r="I273" s="13"/>
      <c r="J273" s="13"/>
    </row>
    <row r="274" spans="2:10" s="9" customFormat="1" ht="15" customHeight="1">
      <c r="B274" s="21"/>
      <c r="C274" s="73"/>
      <c r="D274" s="15"/>
      <c r="E274" s="15"/>
      <c r="F274" s="15"/>
      <c r="G274" s="13"/>
      <c r="H274" s="13"/>
      <c r="I274" s="13"/>
      <c r="J274" s="13"/>
    </row>
    <row r="275" spans="2:10" s="9" customFormat="1" ht="15" customHeight="1">
      <c r="B275" s="21"/>
      <c r="C275" s="73"/>
      <c r="D275" s="15"/>
      <c r="E275" s="15"/>
      <c r="F275" s="15"/>
      <c r="G275" s="13"/>
      <c r="H275" s="13"/>
      <c r="I275" s="13"/>
      <c r="J275" s="13"/>
    </row>
    <row r="276" spans="2:10" s="9" customFormat="1" ht="15" customHeight="1">
      <c r="B276" s="21"/>
      <c r="C276" s="73"/>
      <c r="D276" s="15"/>
      <c r="E276" s="15"/>
      <c r="F276" s="15"/>
      <c r="G276" s="13"/>
      <c r="H276" s="13"/>
      <c r="I276" s="13"/>
      <c r="J276" s="13"/>
    </row>
    <row r="277" spans="2:10" s="9" customFormat="1" ht="15" customHeight="1">
      <c r="B277" s="21"/>
      <c r="C277" s="73"/>
      <c r="D277" s="15"/>
      <c r="E277" s="15"/>
      <c r="F277" s="15"/>
      <c r="G277" s="13"/>
      <c r="H277" s="13"/>
      <c r="I277" s="13"/>
      <c r="J277" s="13"/>
    </row>
    <row r="278" spans="2:3" s="9" customFormat="1" ht="15" customHeight="1">
      <c r="B278" s="21"/>
      <c r="C278" s="73"/>
    </row>
    <row r="279" spans="2:3" s="9" customFormat="1" ht="15" customHeight="1">
      <c r="B279" s="21"/>
      <c r="C279" s="73"/>
    </row>
    <row r="280" spans="2:3" s="9" customFormat="1" ht="15" customHeight="1">
      <c r="B280" s="21"/>
      <c r="C280" s="73"/>
    </row>
    <row r="281" spans="2:3" s="9" customFormat="1" ht="15" customHeight="1">
      <c r="B281" s="21"/>
      <c r="C281" s="73"/>
    </row>
    <row r="282" spans="2:3" s="9" customFormat="1" ht="15" customHeight="1">
      <c r="B282" s="21"/>
      <c r="C282" s="73"/>
    </row>
    <row r="283" spans="2:3" s="9" customFormat="1" ht="15" customHeight="1">
      <c r="B283" s="21"/>
      <c r="C283" s="73"/>
    </row>
    <row r="284" spans="2:3" s="9" customFormat="1" ht="15" customHeight="1">
      <c r="B284" s="21"/>
      <c r="C284" s="73"/>
    </row>
    <row r="285" spans="2:3" s="9" customFormat="1" ht="15" customHeight="1">
      <c r="B285" s="21"/>
      <c r="C285" s="73"/>
    </row>
    <row r="286" spans="2:3" s="9" customFormat="1" ht="15" customHeight="1">
      <c r="B286" s="21"/>
      <c r="C286" s="73"/>
    </row>
    <row r="287" spans="2:3" s="9" customFormat="1" ht="15" customHeight="1">
      <c r="B287" s="21"/>
      <c r="C287" s="73"/>
    </row>
    <row r="288" spans="2:10" s="9" customFormat="1" ht="15" customHeight="1">
      <c r="B288" s="21"/>
      <c r="C288" s="73"/>
      <c r="D288" s="15"/>
      <c r="E288" s="15"/>
      <c r="F288" s="15"/>
      <c r="G288" s="13"/>
      <c r="H288" s="13"/>
      <c r="I288" s="13"/>
      <c r="J288" s="13"/>
    </row>
    <row r="289" spans="2:10" s="9" customFormat="1" ht="15" customHeight="1">
      <c r="B289" s="21"/>
      <c r="C289" s="73"/>
      <c r="D289" s="15"/>
      <c r="E289" s="15"/>
      <c r="F289" s="15"/>
      <c r="G289" s="13"/>
      <c r="H289" s="13"/>
      <c r="I289" s="13"/>
      <c r="J289" s="13"/>
    </row>
    <row r="290" spans="2:10" s="9" customFormat="1" ht="15" customHeight="1">
      <c r="B290" s="21"/>
      <c r="C290" s="73"/>
      <c r="D290" s="15"/>
      <c r="E290" s="15"/>
      <c r="F290" s="15"/>
      <c r="G290" s="13"/>
      <c r="H290" s="13"/>
      <c r="I290" s="13"/>
      <c r="J290" s="13"/>
    </row>
    <row r="291" spans="2:10" s="9" customFormat="1" ht="15" customHeight="1">
      <c r="B291" s="21"/>
      <c r="C291" s="73"/>
      <c r="D291" s="15"/>
      <c r="E291" s="15"/>
      <c r="F291" s="15"/>
      <c r="G291" s="13"/>
      <c r="H291" s="13"/>
      <c r="I291" s="13"/>
      <c r="J291" s="13"/>
    </row>
    <row r="292" spans="2:10" s="9" customFormat="1" ht="15" customHeight="1">
      <c r="B292" s="21"/>
      <c r="C292" s="73"/>
      <c r="D292" s="15"/>
      <c r="E292" s="15"/>
      <c r="F292" s="15"/>
      <c r="G292" s="13"/>
      <c r="H292" s="13"/>
      <c r="I292" s="13"/>
      <c r="J292" s="13"/>
    </row>
    <row r="293" spans="2:10" s="9" customFormat="1" ht="15" customHeight="1">
      <c r="B293" s="21"/>
      <c r="C293" s="73"/>
      <c r="D293" s="15"/>
      <c r="E293" s="15"/>
      <c r="F293" s="15"/>
      <c r="G293" s="13"/>
      <c r="H293" s="13"/>
      <c r="I293" s="13"/>
      <c r="J293" s="13"/>
    </row>
    <row r="294" spans="2:10" s="9" customFormat="1" ht="15" customHeight="1">
      <c r="B294" s="21"/>
      <c r="C294" s="73"/>
      <c r="D294" s="15"/>
      <c r="E294" s="15"/>
      <c r="F294" s="15"/>
      <c r="G294" s="13"/>
      <c r="H294" s="13"/>
      <c r="I294" s="13"/>
      <c r="J294" s="13"/>
    </row>
    <row r="295" spans="2:10" s="9" customFormat="1" ht="15" customHeight="1">
      <c r="B295" s="21"/>
      <c r="C295" s="73"/>
      <c r="D295" s="15"/>
      <c r="E295" s="15"/>
      <c r="F295" s="15"/>
      <c r="G295" s="13"/>
      <c r="H295" s="13"/>
      <c r="I295" s="13"/>
      <c r="J295" s="13"/>
    </row>
    <row r="296" spans="2:10" s="9" customFormat="1" ht="15" customHeight="1">
      <c r="B296" s="21"/>
      <c r="C296" s="73"/>
      <c r="D296" s="15"/>
      <c r="E296" s="15"/>
      <c r="F296" s="15"/>
      <c r="G296" s="13"/>
      <c r="H296" s="13"/>
      <c r="I296" s="13"/>
      <c r="J296" s="13"/>
    </row>
    <row r="297" spans="2:10" s="9" customFormat="1" ht="15" customHeight="1">
      <c r="B297" s="21"/>
      <c r="C297" s="73"/>
      <c r="D297" s="15"/>
      <c r="E297" s="15"/>
      <c r="F297" s="15"/>
      <c r="G297" s="13"/>
      <c r="H297" s="13"/>
      <c r="I297" s="13"/>
      <c r="J297" s="13"/>
    </row>
    <row r="298" spans="2:10" s="9" customFormat="1" ht="15" customHeight="1">
      <c r="B298" s="21"/>
      <c r="C298" s="73"/>
      <c r="D298" s="15"/>
      <c r="E298" s="15"/>
      <c r="F298" s="15"/>
      <c r="G298" s="13"/>
      <c r="H298" s="13"/>
      <c r="I298" s="13"/>
      <c r="J298" s="13"/>
    </row>
    <row r="299" spans="2:10" s="9" customFormat="1" ht="15" customHeight="1">
      <c r="B299" s="21"/>
      <c r="C299" s="73"/>
      <c r="D299" s="15"/>
      <c r="E299" s="15"/>
      <c r="F299" s="15"/>
      <c r="G299" s="13"/>
      <c r="H299" s="13"/>
      <c r="I299" s="13"/>
      <c r="J299" s="13"/>
    </row>
    <row r="300" spans="2:10" s="9" customFormat="1" ht="15" customHeight="1">
      <c r="B300" s="21"/>
      <c r="C300" s="73"/>
      <c r="D300" s="15"/>
      <c r="E300" s="15"/>
      <c r="F300" s="15"/>
      <c r="G300" s="13"/>
      <c r="H300" s="13"/>
      <c r="I300" s="13"/>
      <c r="J300" s="13"/>
    </row>
    <row r="301" spans="2:10" s="9" customFormat="1" ht="15" customHeight="1">
      <c r="B301" s="21"/>
      <c r="C301" s="73"/>
      <c r="D301" s="15"/>
      <c r="E301" s="15"/>
      <c r="F301" s="15"/>
      <c r="G301" s="13"/>
      <c r="H301" s="13"/>
      <c r="I301" s="13"/>
      <c r="J301" s="13"/>
    </row>
    <row r="302" spans="2:10" s="9" customFormat="1" ht="15" customHeight="1">
      <c r="B302" s="21"/>
      <c r="C302" s="73"/>
      <c r="D302" s="15"/>
      <c r="E302" s="15"/>
      <c r="F302" s="15"/>
      <c r="G302" s="13"/>
      <c r="H302" s="13"/>
      <c r="I302" s="13"/>
      <c r="J302" s="13"/>
    </row>
    <row r="303" spans="2:10" s="9" customFormat="1" ht="15" customHeight="1">
      <c r="B303" s="21"/>
      <c r="C303" s="73"/>
      <c r="D303" s="15"/>
      <c r="E303" s="15"/>
      <c r="F303" s="15"/>
      <c r="G303" s="13"/>
      <c r="H303" s="13"/>
      <c r="I303" s="13"/>
      <c r="J303" s="13"/>
    </row>
    <row r="304" spans="2:10" s="9" customFormat="1" ht="15" customHeight="1">
      <c r="B304" s="21"/>
      <c r="C304" s="73"/>
      <c r="D304" s="15"/>
      <c r="E304" s="15"/>
      <c r="F304" s="15"/>
      <c r="G304" s="13"/>
      <c r="H304" s="13"/>
      <c r="I304" s="13"/>
      <c r="J304" s="13"/>
    </row>
    <row r="305" spans="2:10" s="9" customFormat="1" ht="15" customHeight="1">
      <c r="B305" s="21"/>
      <c r="C305" s="73"/>
      <c r="D305" s="15"/>
      <c r="E305" s="15"/>
      <c r="F305" s="15"/>
      <c r="G305" s="13"/>
      <c r="H305" s="13"/>
      <c r="I305" s="13"/>
      <c r="J305" s="13"/>
    </row>
    <row r="306" spans="2:10" s="9" customFormat="1" ht="15" customHeight="1">
      <c r="B306" s="21"/>
      <c r="C306" s="73"/>
      <c r="D306" s="15"/>
      <c r="E306" s="15"/>
      <c r="F306" s="15"/>
      <c r="G306" s="13"/>
      <c r="H306" s="13"/>
      <c r="I306" s="13"/>
      <c r="J306" s="13"/>
    </row>
    <row r="307" spans="2:10" s="9" customFormat="1" ht="15" customHeight="1">
      <c r="B307" s="21"/>
      <c r="C307" s="73"/>
      <c r="D307" s="15"/>
      <c r="E307" s="15"/>
      <c r="F307" s="15"/>
      <c r="G307" s="13"/>
      <c r="H307" s="13"/>
      <c r="I307" s="13"/>
      <c r="J307" s="13"/>
    </row>
    <row r="308" spans="2:10" s="9" customFormat="1" ht="15" customHeight="1">
      <c r="B308" s="21"/>
      <c r="C308" s="73"/>
      <c r="D308" s="15"/>
      <c r="E308" s="15"/>
      <c r="F308" s="15"/>
      <c r="G308" s="13"/>
      <c r="H308" s="13"/>
      <c r="I308" s="13"/>
      <c r="J308" s="13"/>
    </row>
    <row r="309" spans="2:10" s="9" customFormat="1" ht="15" customHeight="1">
      <c r="B309" s="21"/>
      <c r="C309" s="73"/>
      <c r="D309" s="15"/>
      <c r="E309" s="15"/>
      <c r="F309" s="15"/>
      <c r="G309" s="13"/>
      <c r="H309" s="13"/>
      <c r="I309" s="13"/>
      <c r="J309" s="13"/>
    </row>
    <row r="310" spans="2:10" s="9" customFormat="1" ht="15" customHeight="1">
      <c r="B310" s="21"/>
      <c r="C310" s="73"/>
      <c r="D310" s="15"/>
      <c r="E310" s="15"/>
      <c r="F310" s="15"/>
      <c r="G310" s="13"/>
      <c r="H310" s="13"/>
      <c r="I310" s="13"/>
      <c r="J310" s="13"/>
    </row>
    <row r="311" spans="2:10" s="9" customFormat="1" ht="15" customHeight="1">
      <c r="B311" s="21"/>
      <c r="C311" s="73"/>
      <c r="D311" s="15"/>
      <c r="E311" s="15"/>
      <c r="F311" s="15"/>
      <c r="G311" s="13"/>
      <c r="H311" s="13"/>
      <c r="I311" s="13"/>
      <c r="J311" s="13"/>
    </row>
    <row r="312" spans="2:10" s="9" customFormat="1" ht="15" customHeight="1">
      <c r="B312" s="21"/>
      <c r="C312" s="73"/>
      <c r="D312" s="15"/>
      <c r="E312" s="15"/>
      <c r="F312" s="15"/>
      <c r="G312" s="13"/>
      <c r="H312" s="13"/>
      <c r="I312" s="13"/>
      <c r="J312" s="13"/>
    </row>
    <row r="313" spans="2:10" s="9" customFormat="1" ht="15" customHeight="1">
      <c r="B313" s="21"/>
      <c r="C313" s="73"/>
      <c r="D313" s="15"/>
      <c r="E313" s="15"/>
      <c r="F313" s="15"/>
      <c r="G313" s="13"/>
      <c r="H313" s="13"/>
      <c r="I313" s="13"/>
      <c r="J313" s="13"/>
    </row>
    <row r="314" spans="2:10" s="9" customFormat="1" ht="15" customHeight="1">
      <c r="B314" s="21"/>
      <c r="C314" s="73"/>
      <c r="D314" s="15"/>
      <c r="E314" s="15"/>
      <c r="F314" s="15"/>
      <c r="G314" s="13"/>
      <c r="H314" s="13"/>
      <c r="I314" s="13"/>
      <c r="J314" s="13"/>
    </row>
    <row r="315" spans="2:10" s="9" customFormat="1" ht="15" customHeight="1">
      <c r="B315" s="21"/>
      <c r="C315" s="73"/>
      <c r="D315" s="15"/>
      <c r="E315" s="15"/>
      <c r="F315" s="15"/>
      <c r="G315" s="13"/>
      <c r="H315" s="13"/>
      <c r="I315" s="13"/>
      <c r="J315" s="13"/>
    </row>
    <row r="316" spans="2:10" s="9" customFormat="1" ht="15" customHeight="1">
      <c r="B316" s="21"/>
      <c r="C316" s="73"/>
      <c r="D316" s="15"/>
      <c r="E316" s="15"/>
      <c r="F316" s="15"/>
      <c r="G316" s="13"/>
      <c r="H316" s="13"/>
      <c r="I316" s="13"/>
      <c r="J316" s="13"/>
    </row>
    <row r="317" spans="2:10" s="9" customFormat="1" ht="15" customHeight="1">
      <c r="B317" s="21"/>
      <c r="C317" s="73"/>
      <c r="D317" s="15"/>
      <c r="E317" s="15"/>
      <c r="F317" s="15"/>
      <c r="G317" s="13"/>
      <c r="H317" s="13"/>
      <c r="I317" s="13"/>
      <c r="J317" s="13"/>
    </row>
    <row r="318" spans="2:10" s="9" customFormat="1" ht="15" customHeight="1">
      <c r="B318" s="21"/>
      <c r="C318" s="73"/>
      <c r="D318" s="15"/>
      <c r="E318" s="15"/>
      <c r="F318" s="15"/>
      <c r="G318" s="13"/>
      <c r="H318" s="13"/>
      <c r="I318" s="13"/>
      <c r="J318" s="13"/>
    </row>
    <row r="319" spans="2:10" s="9" customFormat="1" ht="15" customHeight="1">
      <c r="B319" s="21"/>
      <c r="C319" s="73"/>
      <c r="D319" s="15"/>
      <c r="E319" s="15"/>
      <c r="F319" s="15"/>
      <c r="G319" s="13"/>
      <c r="H319" s="13"/>
      <c r="I319" s="13"/>
      <c r="J319" s="13"/>
    </row>
    <row r="320" spans="2:10" s="9" customFormat="1" ht="15" customHeight="1">
      <c r="B320" s="21"/>
      <c r="C320" s="73"/>
      <c r="D320" s="15"/>
      <c r="E320" s="15"/>
      <c r="F320" s="15"/>
      <c r="G320" s="13"/>
      <c r="H320" s="13"/>
      <c r="I320" s="13"/>
      <c r="J320" s="13"/>
    </row>
    <row r="321" spans="2:10" s="9" customFormat="1" ht="15" customHeight="1">
      <c r="B321" s="21"/>
      <c r="C321" s="73"/>
      <c r="D321" s="15"/>
      <c r="E321" s="15"/>
      <c r="F321" s="15"/>
      <c r="G321" s="13"/>
      <c r="H321" s="13"/>
      <c r="I321" s="13"/>
      <c r="J321" s="13"/>
    </row>
    <row r="322" spans="2:10" s="9" customFormat="1" ht="15" customHeight="1">
      <c r="B322" s="21"/>
      <c r="C322" s="73"/>
      <c r="D322" s="15"/>
      <c r="E322" s="15"/>
      <c r="F322" s="15"/>
      <c r="G322" s="13"/>
      <c r="H322" s="13"/>
      <c r="I322" s="13"/>
      <c r="J322" s="13"/>
    </row>
    <row r="323" spans="2:10" s="9" customFormat="1" ht="15" customHeight="1">
      <c r="B323" s="21"/>
      <c r="C323" s="73"/>
      <c r="D323" s="15"/>
      <c r="E323" s="15"/>
      <c r="F323" s="15"/>
      <c r="G323" s="13"/>
      <c r="H323" s="13"/>
      <c r="I323" s="13"/>
      <c r="J323" s="13"/>
    </row>
    <row r="324" spans="2:10" s="9" customFormat="1" ht="15" customHeight="1">
      <c r="B324" s="21"/>
      <c r="C324" s="73"/>
      <c r="D324" s="15"/>
      <c r="E324" s="15"/>
      <c r="F324" s="15"/>
      <c r="G324" s="13"/>
      <c r="H324" s="13"/>
      <c r="I324" s="13"/>
      <c r="J324" s="13"/>
    </row>
    <row r="325" spans="2:10" s="9" customFormat="1" ht="15" customHeight="1">
      <c r="B325" s="21"/>
      <c r="C325" s="73"/>
      <c r="D325" s="15"/>
      <c r="E325" s="15"/>
      <c r="F325" s="15"/>
      <c r="G325" s="13"/>
      <c r="H325" s="13"/>
      <c r="I325" s="13"/>
      <c r="J325" s="13"/>
    </row>
    <row r="326" spans="2:10" s="9" customFormat="1" ht="15" customHeight="1">
      <c r="B326" s="21"/>
      <c r="C326" s="73"/>
      <c r="D326" s="15"/>
      <c r="E326" s="15"/>
      <c r="F326" s="15"/>
      <c r="G326" s="13"/>
      <c r="H326" s="13"/>
      <c r="I326" s="13"/>
      <c r="J326" s="13"/>
    </row>
    <row r="327" spans="2:10" s="9" customFormat="1" ht="15" customHeight="1">
      <c r="B327" s="21"/>
      <c r="C327" s="73"/>
      <c r="D327" s="15"/>
      <c r="E327" s="15"/>
      <c r="F327" s="15"/>
      <c r="G327" s="13"/>
      <c r="H327" s="13"/>
      <c r="I327" s="13"/>
      <c r="J327" s="13"/>
    </row>
    <row r="328" spans="2:10" s="9" customFormat="1" ht="15" customHeight="1">
      <c r="B328" s="21"/>
      <c r="C328" s="73"/>
      <c r="D328" s="15"/>
      <c r="E328" s="15"/>
      <c r="F328" s="15"/>
      <c r="G328" s="13"/>
      <c r="H328" s="13"/>
      <c r="I328" s="13"/>
      <c r="J328" s="13"/>
    </row>
    <row r="329" spans="2:10" s="9" customFormat="1" ht="15" customHeight="1">
      <c r="B329" s="21"/>
      <c r="C329" s="73"/>
      <c r="D329" s="15"/>
      <c r="E329" s="15"/>
      <c r="F329" s="15"/>
      <c r="G329" s="13"/>
      <c r="H329" s="13"/>
      <c r="I329" s="13"/>
      <c r="J329" s="13"/>
    </row>
    <row r="330" spans="2:10" s="9" customFormat="1" ht="15" customHeight="1">
      <c r="B330" s="21"/>
      <c r="C330" s="73"/>
      <c r="D330" s="15"/>
      <c r="E330" s="15"/>
      <c r="F330" s="15"/>
      <c r="G330" s="13"/>
      <c r="H330" s="13"/>
      <c r="I330" s="13"/>
      <c r="J330" s="13"/>
    </row>
    <row r="331" spans="2:10" s="9" customFormat="1" ht="15" customHeight="1">
      <c r="B331" s="21"/>
      <c r="C331" s="73"/>
      <c r="D331" s="15"/>
      <c r="E331" s="15"/>
      <c r="F331" s="15"/>
      <c r="G331" s="13"/>
      <c r="H331" s="13"/>
      <c r="I331" s="13"/>
      <c r="J331" s="13"/>
    </row>
    <row r="332" spans="2:10" s="9" customFormat="1" ht="15" customHeight="1">
      <c r="B332" s="21"/>
      <c r="C332" s="73"/>
      <c r="D332" s="15"/>
      <c r="E332" s="15"/>
      <c r="F332" s="15"/>
      <c r="G332" s="13"/>
      <c r="H332" s="13"/>
      <c r="I332" s="13"/>
      <c r="J332" s="13"/>
    </row>
    <row r="333" spans="2:10" s="9" customFormat="1" ht="15" customHeight="1">
      <c r="B333" s="21"/>
      <c r="C333" s="73"/>
      <c r="D333" s="15"/>
      <c r="E333" s="15"/>
      <c r="F333" s="15"/>
      <c r="G333" s="13"/>
      <c r="H333" s="13"/>
      <c r="I333" s="13"/>
      <c r="J333" s="13"/>
    </row>
    <row r="334" spans="2:10" s="9" customFormat="1" ht="15" customHeight="1">
      <c r="B334" s="21"/>
      <c r="C334" s="73"/>
      <c r="D334" s="15"/>
      <c r="E334" s="15"/>
      <c r="F334" s="15"/>
      <c r="G334" s="13"/>
      <c r="H334" s="13"/>
      <c r="I334" s="13"/>
      <c r="J334" s="13"/>
    </row>
    <row r="335" spans="2:10" s="9" customFormat="1" ht="15" customHeight="1">
      <c r="B335" s="21"/>
      <c r="C335" s="73"/>
      <c r="D335" s="15"/>
      <c r="E335" s="15"/>
      <c r="F335" s="15"/>
      <c r="G335" s="13"/>
      <c r="H335" s="13"/>
      <c r="I335" s="13"/>
      <c r="J335" s="13"/>
    </row>
    <row r="336" spans="2:10" s="9" customFormat="1" ht="15" customHeight="1">
      <c r="B336" s="21"/>
      <c r="C336" s="73"/>
      <c r="D336" s="15"/>
      <c r="E336" s="15"/>
      <c r="F336" s="15"/>
      <c r="G336" s="13"/>
      <c r="H336" s="13"/>
      <c r="I336" s="13"/>
      <c r="J336" s="13"/>
    </row>
    <row r="337" spans="2:10" s="9" customFormat="1" ht="15" customHeight="1">
      <c r="B337" s="21"/>
      <c r="C337" s="73"/>
      <c r="D337" s="15"/>
      <c r="E337" s="15"/>
      <c r="F337" s="15"/>
      <c r="G337" s="13"/>
      <c r="H337" s="13"/>
      <c r="I337" s="13"/>
      <c r="J337" s="13"/>
    </row>
    <row r="338" spans="2:10" s="9" customFormat="1" ht="15" customHeight="1">
      <c r="B338" s="21"/>
      <c r="C338" s="73"/>
      <c r="D338" s="15"/>
      <c r="E338" s="15"/>
      <c r="F338" s="15"/>
      <c r="G338" s="13"/>
      <c r="H338" s="13"/>
      <c r="I338" s="13"/>
      <c r="J338" s="13"/>
    </row>
    <row r="339" spans="2:10" s="9" customFormat="1" ht="15" customHeight="1">
      <c r="B339" s="21"/>
      <c r="C339" s="73"/>
      <c r="D339" s="15"/>
      <c r="E339" s="15"/>
      <c r="F339" s="15"/>
      <c r="G339" s="13"/>
      <c r="H339" s="13"/>
      <c r="I339" s="13"/>
      <c r="J339" s="13"/>
    </row>
    <row r="340" spans="2:10" s="9" customFormat="1" ht="15" customHeight="1">
      <c r="B340" s="21"/>
      <c r="C340" s="73"/>
      <c r="D340" s="15"/>
      <c r="E340" s="15"/>
      <c r="F340" s="15"/>
      <c r="G340" s="13"/>
      <c r="H340" s="13"/>
      <c r="I340" s="13"/>
      <c r="J340" s="13"/>
    </row>
    <row r="341" spans="2:10" s="9" customFormat="1" ht="15" customHeight="1">
      <c r="B341" s="21"/>
      <c r="C341" s="76"/>
      <c r="D341" s="16"/>
      <c r="E341" s="15"/>
      <c r="F341" s="15"/>
      <c r="G341" s="13"/>
      <c r="H341" s="13"/>
      <c r="I341" s="13"/>
      <c r="J341" s="13"/>
    </row>
    <row r="342" spans="2:10" s="9" customFormat="1" ht="15" customHeight="1">
      <c r="B342" s="21"/>
      <c r="C342" s="76"/>
      <c r="D342" s="16"/>
      <c r="E342" s="15"/>
      <c r="F342" s="15"/>
      <c r="G342" s="13"/>
      <c r="H342" s="13"/>
      <c r="I342" s="13"/>
      <c r="J342" s="13"/>
    </row>
    <row r="343" spans="2:10" s="9" customFormat="1" ht="15" customHeight="1">
      <c r="B343" s="21"/>
      <c r="C343" s="73"/>
      <c r="D343" s="15"/>
      <c r="E343" s="15"/>
      <c r="F343" s="15"/>
      <c r="G343" s="13"/>
      <c r="H343" s="13"/>
      <c r="I343" s="13"/>
      <c r="J343" s="13"/>
    </row>
    <row r="344" spans="2:10" s="9" customFormat="1" ht="15" customHeight="1">
      <c r="B344" s="21"/>
      <c r="C344" s="73"/>
      <c r="D344" s="15"/>
      <c r="E344" s="15"/>
      <c r="F344" s="15"/>
      <c r="G344" s="13"/>
      <c r="H344" s="13"/>
      <c r="I344" s="13"/>
      <c r="J344" s="13"/>
    </row>
    <row r="345" spans="2:10" s="9" customFormat="1" ht="15" customHeight="1">
      <c r="B345" s="21"/>
      <c r="C345" s="73"/>
      <c r="D345" s="15"/>
      <c r="E345" s="15"/>
      <c r="F345" s="15"/>
      <c r="G345" s="13"/>
      <c r="H345" s="13"/>
      <c r="I345" s="13"/>
      <c r="J345" s="13"/>
    </row>
    <row r="346" spans="2:10" s="9" customFormat="1" ht="15" customHeight="1">
      <c r="B346" s="21"/>
      <c r="C346" s="73"/>
      <c r="D346" s="15"/>
      <c r="E346" s="15"/>
      <c r="F346" s="15"/>
      <c r="G346" s="13"/>
      <c r="H346" s="13"/>
      <c r="I346" s="13"/>
      <c r="J346" s="13"/>
    </row>
    <row r="347" spans="2:10" s="9" customFormat="1" ht="15" customHeight="1">
      <c r="B347" s="21"/>
      <c r="C347" s="76"/>
      <c r="D347" s="16"/>
      <c r="E347" s="15"/>
      <c r="F347" s="15"/>
      <c r="G347" s="13"/>
      <c r="H347" s="13"/>
      <c r="I347" s="13"/>
      <c r="J347" s="13"/>
    </row>
    <row r="348" spans="2:10" s="9" customFormat="1" ht="15" customHeight="1">
      <c r="B348" s="21"/>
      <c r="C348" s="76"/>
      <c r="D348" s="16"/>
      <c r="E348" s="15"/>
      <c r="F348" s="15"/>
      <c r="G348" s="13"/>
      <c r="H348" s="13"/>
      <c r="I348" s="13"/>
      <c r="J348" s="13"/>
    </row>
    <row r="349" spans="2:10" s="9" customFormat="1" ht="15" customHeight="1">
      <c r="B349" s="21"/>
      <c r="C349" s="76"/>
      <c r="D349" s="16"/>
      <c r="E349" s="15"/>
      <c r="F349" s="15"/>
      <c r="G349" s="13"/>
      <c r="H349" s="13"/>
      <c r="I349" s="13"/>
      <c r="J349" s="13"/>
    </row>
    <row r="350" spans="2:10" s="9" customFormat="1" ht="15" customHeight="1">
      <c r="B350" s="21"/>
      <c r="C350" s="77"/>
      <c r="D350" s="11"/>
      <c r="E350" s="14"/>
      <c r="F350" s="14"/>
      <c r="G350" s="19"/>
      <c r="H350" s="19"/>
      <c r="I350" s="19"/>
      <c r="J350" s="19"/>
    </row>
    <row r="351" spans="2:12" s="9" customFormat="1" ht="15" customHeight="1">
      <c r="B351" s="21"/>
      <c r="C351" s="77"/>
      <c r="D351" s="17"/>
      <c r="E351" s="12"/>
      <c r="F351" s="12"/>
      <c r="G351" s="12"/>
      <c r="H351" s="12"/>
      <c r="I351" s="12"/>
      <c r="J351" s="12"/>
      <c r="K351" s="13"/>
      <c r="L351" s="13"/>
    </row>
    <row r="352" spans="2:10" s="9" customFormat="1" ht="15" customHeight="1">
      <c r="B352" s="21"/>
      <c r="C352" s="73"/>
      <c r="D352" s="15"/>
      <c r="E352" s="15"/>
      <c r="F352" s="15"/>
      <c r="G352" s="13"/>
      <c r="H352" s="13"/>
      <c r="I352" s="13"/>
      <c r="J352" s="13"/>
    </row>
    <row r="353" spans="2:10" s="9" customFormat="1" ht="15" customHeight="1">
      <c r="B353" s="21"/>
      <c r="C353" s="73"/>
      <c r="D353" s="15"/>
      <c r="E353" s="15"/>
      <c r="F353" s="15"/>
      <c r="G353" s="13"/>
      <c r="H353" s="13"/>
      <c r="I353" s="13"/>
      <c r="J353" s="13"/>
    </row>
    <row r="354" spans="2:10" s="9" customFormat="1" ht="15" customHeight="1">
      <c r="B354" s="21"/>
      <c r="C354" s="73"/>
      <c r="D354" s="15"/>
      <c r="E354" s="15"/>
      <c r="F354" s="15"/>
      <c r="G354" s="13"/>
      <c r="H354" s="13"/>
      <c r="I354" s="13"/>
      <c r="J354" s="13"/>
    </row>
    <row r="355" spans="2:10" s="9" customFormat="1" ht="15" customHeight="1">
      <c r="B355" s="21"/>
      <c r="C355" s="73"/>
      <c r="D355" s="15"/>
      <c r="E355" s="15"/>
      <c r="F355" s="15"/>
      <c r="G355" s="13"/>
      <c r="H355" s="13"/>
      <c r="I355" s="13"/>
      <c r="J355" s="13"/>
    </row>
    <row r="356" spans="2:10" s="9" customFormat="1" ht="15" customHeight="1">
      <c r="B356" s="21"/>
      <c r="C356" s="73"/>
      <c r="D356" s="15"/>
      <c r="E356" s="15"/>
      <c r="F356" s="15"/>
      <c r="G356" s="13"/>
      <c r="H356" s="13"/>
      <c r="I356" s="13"/>
      <c r="J356" s="13"/>
    </row>
    <row r="357" spans="2:10" s="9" customFormat="1" ht="15" customHeight="1">
      <c r="B357" s="21"/>
      <c r="C357" s="73"/>
      <c r="D357" s="15"/>
      <c r="E357" s="15"/>
      <c r="F357" s="15"/>
      <c r="G357" s="13"/>
      <c r="H357" s="13"/>
      <c r="I357" s="13"/>
      <c r="J357" s="13"/>
    </row>
    <row r="358" spans="2:10" s="9" customFormat="1" ht="15" customHeight="1">
      <c r="B358" s="21"/>
      <c r="C358" s="73"/>
      <c r="D358" s="15"/>
      <c r="E358" s="15"/>
      <c r="F358" s="15"/>
      <c r="G358" s="13"/>
      <c r="H358" s="13"/>
      <c r="I358" s="13"/>
      <c r="J358" s="13"/>
    </row>
    <row r="359" spans="2:10" s="9" customFormat="1" ht="15" customHeight="1">
      <c r="B359" s="21"/>
      <c r="C359" s="73"/>
      <c r="D359" s="15"/>
      <c r="E359" s="15"/>
      <c r="F359" s="15"/>
      <c r="G359" s="13"/>
      <c r="H359" s="13"/>
      <c r="I359" s="13"/>
      <c r="J359" s="13"/>
    </row>
    <row r="360" spans="2:10" s="9" customFormat="1" ht="15" customHeight="1">
      <c r="B360" s="21"/>
      <c r="C360" s="73"/>
      <c r="D360" s="15"/>
      <c r="E360" s="15"/>
      <c r="F360" s="15"/>
      <c r="G360" s="13"/>
      <c r="H360" s="13"/>
      <c r="I360" s="13"/>
      <c r="J360" s="13"/>
    </row>
    <row r="361" spans="2:10" s="9" customFormat="1" ht="15" customHeight="1">
      <c r="B361" s="21"/>
      <c r="C361" s="73"/>
      <c r="D361" s="15"/>
      <c r="E361" s="15"/>
      <c r="F361" s="15"/>
      <c r="G361" s="13"/>
      <c r="H361" s="13"/>
      <c r="I361" s="13"/>
      <c r="J361" s="13"/>
    </row>
    <row r="362" spans="2:10" s="9" customFormat="1" ht="15" customHeight="1">
      <c r="B362" s="21"/>
      <c r="C362" s="73"/>
      <c r="D362" s="15"/>
      <c r="E362" s="15"/>
      <c r="F362" s="15"/>
      <c r="G362" s="13"/>
      <c r="H362" s="13"/>
      <c r="I362" s="13"/>
      <c r="J362" s="13"/>
    </row>
    <row r="363" spans="2:10" s="9" customFormat="1" ht="15" customHeight="1">
      <c r="B363" s="21"/>
      <c r="C363" s="73"/>
      <c r="D363" s="15"/>
      <c r="E363" s="15"/>
      <c r="F363" s="15"/>
      <c r="G363" s="13"/>
      <c r="H363" s="13"/>
      <c r="I363" s="13"/>
      <c r="J363" s="13"/>
    </row>
    <row r="364" spans="2:10" s="9" customFormat="1" ht="15" customHeight="1">
      <c r="B364" s="21"/>
      <c r="C364" s="73"/>
      <c r="D364" s="15"/>
      <c r="E364" s="15"/>
      <c r="F364" s="15"/>
      <c r="G364" s="13"/>
      <c r="H364" s="13"/>
      <c r="I364" s="13"/>
      <c r="J364" s="13"/>
    </row>
    <row r="365" spans="2:10" s="9" customFormat="1" ht="15" customHeight="1">
      <c r="B365" s="21"/>
      <c r="C365" s="73"/>
      <c r="D365" s="15"/>
      <c r="E365" s="15"/>
      <c r="F365" s="15"/>
      <c r="G365" s="13"/>
      <c r="H365" s="13"/>
      <c r="I365" s="13"/>
      <c r="J365" s="13"/>
    </row>
    <row r="366" spans="2:10" s="9" customFormat="1" ht="15" customHeight="1">
      <c r="B366" s="21"/>
      <c r="C366" s="73"/>
      <c r="D366" s="15"/>
      <c r="E366" s="15"/>
      <c r="F366" s="15"/>
      <c r="G366" s="13"/>
      <c r="H366" s="13"/>
      <c r="I366" s="13"/>
      <c r="J366" s="13"/>
    </row>
    <row r="367" spans="2:10" s="9" customFormat="1" ht="15" customHeight="1">
      <c r="B367" s="21"/>
      <c r="C367" s="73"/>
      <c r="D367" s="15"/>
      <c r="E367" s="15"/>
      <c r="F367" s="15"/>
      <c r="G367" s="13"/>
      <c r="H367" s="13"/>
      <c r="I367" s="13"/>
      <c r="J367" s="13"/>
    </row>
    <row r="368" spans="2:10" s="9" customFormat="1" ht="15" customHeight="1">
      <c r="B368" s="21"/>
      <c r="C368" s="73"/>
      <c r="D368" s="15"/>
      <c r="E368" s="15"/>
      <c r="F368" s="15"/>
      <c r="G368" s="13"/>
      <c r="H368" s="13"/>
      <c r="I368" s="13"/>
      <c r="J368" s="13"/>
    </row>
    <row r="369" spans="2:10" s="9" customFormat="1" ht="15" customHeight="1">
      <c r="B369" s="21"/>
      <c r="C369" s="73"/>
      <c r="D369" s="15"/>
      <c r="E369" s="15"/>
      <c r="F369" s="15"/>
      <c r="G369" s="13"/>
      <c r="H369" s="13"/>
      <c r="I369" s="13"/>
      <c r="J369" s="13"/>
    </row>
    <row r="370" spans="2:10" s="9" customFormat="1" ht="15" customHeight="1">
      <c r="B370" s="21"/>
      <c r="C370" s="73"/>
      <c r="D370" s="15"/>
      <c r="E370" s="15"/>
      <c r="F370" s="15"/>
      <c r="G370" s="13"/>
      <c r="H370" s="13"/>
      <c r="I370" s="13"/>
      <c r="J370" s="13"/>
    </row>
    <row r="371" spans="2:10" s="9" customFormat="1" ht="15" customHeight="1">
      <c r="B371" s="21"/>
      <c r="C371" s="73"/>
      <c r="D371" s="15"/>
      <c r="E371" s="15"/>
      <c r="F371" s="15"/>
      <c r="G371" s="13"/>
      <c r="H371" s="13"/>
      <c r="I371" s="13"/>
      <c r="J371" s="13"/>
    </row>
    <row r="372" spans="2:10" s="9" customFormat="1" ht="15" customHeight="1">
      <c r="B372" s="21"/>
      <c r="C372" s="73"/>
      <c r="D372" s="15"/>
      <c r="E372" s="15"/>
      <c r="F372" s="15"/>
      <c r="G372" s="13"/>
      <c r="H372" s="13"/>
      <c r="I372" s="13"/>
      <c r="J372" s="13"/>
    </row>
    <row r="373" spans="2:10" s="9" customFormat="1" ht="15" customHeight="1">
      <c r="B373" s="21"/>
      <c r="C373" s="73"/>
      <c r="D373" s="15"/>
      <c r="E373" s="15"/>
      <c r="F373" s="15"/>
      <c r="G373" s="13"/>
      <c r="H373" s="13"/>
      <c r="I373" s="13"/>
      <c r="J373" s="13"/>
    </row>
    <row r="374" spans="2:10" s="9" customFormat="1" ht="15" customHeight="1">
      <c r="B374" s="21"/>
      <c r="C374" s="73"/>
      <c r="D374" s="15"/>
      <c r="E374" s="15"/>
      <c r="F374" s="15"/>
      <c r="G374" s="13"/>
      <c r="H374" s="13"/>
      <c r="I374" s="13"/>
      <c r="J374" s="13"/>
    </row>
    <row r="375" spans="2:10" s="9" customFormat="1" ht="15" customHeight="1">
      <c r="B375" s="21"/>
      <c r="C375" s="73"/>
      <c r="D375" s="15"/>
      <c r="E375" s="15"/>
      <c r="F375" s="15"/>
      <c r="G375" s="13"/>
      <c r="H375" s="13"/>
      <c r="I375" s="13"/>
      <c r="J375" s="13"/>
    </row>
    <row r="376" spans="2:10" s="9" customFormat="1" ht="15" customHeight="1">
      <c r="B376" s="21"/>
      <c r="C376" s="73"/>
      <c r="D376" s="15"/>
      <c r="E376" s="15"/>
      <c r="F376" s="15"/>
      <c r="G376" s="13"/>
      <c r="H376" s="13"/>
      <c r="I376" s="13"/>
      <c r="J376" s="13"/>
    </row>
    <row r="377" spans="2:10" s="9" customFormat="1" ht="15" customHeight="1">
      <c r="B377" s="21"/>
      <c r="C377" s="73"/>
      <c r="D377" s="15"/>
      <c r="E377" s="15"/>
      <c r="F377" s="15"/>
      <c r="G377" s="13"/>
      <c r="H377" s="13"/>
      <c r="I377" s="13"/>
      <c r="J377" s="13"/>
    </row>
    <row r="378" spans="2:10" s="9" customFormat="1" ht="15" customHeight="1">
      <c r="B378" s="21"/>
      <c r="C378" s="73"/>
      <c r="D378" s="15"/>
      <c r="E378" s="15"/>
      <c r="F378" s="15"/>
      <c r="G378" s="13"/>
      <c r="H378" s="13"/>
      <c r="I378" s="13"/>
      <c r="J378" s="13"/>
    </row>
    <row r="379" spans="2:10" s="9" customFormat="1" ht="15" customHeight="1">
      <c r="B379" s="21"/>
      <c r="C379" s="73"/>
      <c r="D379" s="15"/>
      <c r="E379" s="15"/>
      <c r="F379" s="15"/>
      <c r="G379" s="13"/>
      <c r="H379" s="13"/>
      <c r="I379" s="13"/>
      <c r="J379" s="13"/>
    </row>
    <row r="380" spans="2:10" s="9" customFormat="1" ht="15" customHeight="1">
      <c r="B380" s="21"/>
      <c r="C380" s="73"/>
      <c r="D380" s="15"/>
      <c r="E380" s="15"/>
      <c r="F380" s="15"/>
      <c r="G380" s="13"/>
      <c r="H380" s="13"/>
      <c r="I380" s="13"/>
      <c r="J380" s="13"/>
    </row>
    <row r="381" spans="2:10" s="9" customFormat="1" ht="15" customHeight="1">
      <c r="B381" s="21"/>
      <c r="C381" s="73"/>
      <c r="D381" s="15"/>
      <c r="E381" s="15"/>
      <c r="F381" s="15"/>
      <c r="G381" s="13"/>
      <c r="H381" s="13"/>
      <c r="I381" s="13"/>
      <c r="J381" s="13"/>
    </row>
    <row r="382" spans="2:10" s="9" customFormat="1" ht="15" customHeight="1">
      <c r="B382" s="21"/>
      <c r="C382" s="73"/>
      <c r="D382" s="15"/>
      <c r="E382" s="15"/>
      <c r="F382" s="15"/>
      <c r="G382" s="13"/>
      <c r="H382" s="13"/>
      <c r="I382" s="13"/>
      <c r="J382" s="13"/>
    </row>
    <row r="383" spans="2:10" s="9" customFormat="1" ht="15" customHeight="1">
      <c r="B383" s="21"/>
      <c r="C383" s="73"/>
      <c r="D383" s="15"/>
      <c r="E383" s="15"/>
      <c r="F383" s="15"/>
      <c r="G383" s="13"/>
      <c r="H383" s="13"/>
      <c r="I383" s="13"/>
      <c r="J383" s="13"/>
    </row>
    <row r="384" spans="2:10" s="9" customFormat="1" ht="15" customHeight="1">
      <c r="B384" s="21"/>
      <c r="C384" s="73"/>
      <c r="D384" s="15"/>
      <c r="E384" s="15"/>
      <c r="F384" s="15"/>
      <c r="G384" s="13"/>
      <c r="H384" s="13"/>
      <c r="I384" s="13"/>
      <c r="J384" s="13"/>
    </row>
    <row r="385" spans="2:10" s="9" customFormat="1" ht="15" customHeight="1">
      <c r="B385" s="21"/>
      <c r="C385" s="73"/>
      <c r="D385" s="15"/>
      <c r="E385" s="15"/>
      <c r="F385" s="15"/>
      <c r="G385" s="13"/>
      <c r="H385" s="13"/>
      <c r="I385" s="13"/>
      <c r="J385" s="13"/>
    </row>
    <row r="386" spans="2:10" s="9" customFormat="1" ht="15" customHeight="1">
      <c r="B386" s="21"/>
      <c r="C386" s="73"/>
      <c r="D386" s="15"/>
      <c r="E386" s="15"/>
      <c r="F386" s="15"/>
      <c r="G386" s="13"/>
      <c r="H386" s="13"/>
      <c r="I386" s="13"/>
      <c r="J386" s="13"/>
    </row>
    <row r="387" spans="2:10" s="9" customFormat="1" ht="15" customHeight="1">
      <c r="B387" s="21"/>
      <c r="C387" s="73"/>
      <c r="D387" s="15"/>
      <c r="E387" s="15"/>
      <c r="F387" s="15"/>
      <c r="G387" s="13"/>
      <c r="H387" s="13"/>
      <c r="I387" s="13"/>
      <c r="J387" s="13"/>
    </row>
    <row r="388" spans="2:10" s="9" customFormat="1" ht="15" customHeight="1">
      <c r="B388" s="21"/>
      <c r="C388" s="73"/>
      <c r="D388" s="15"/>
      <c r="E388" s="15"/>
      <c r="F388" s="15"/>
      <c r="G388" s="13"/>
      <c r="H388" s="13"/>
      <c r="I388" s="13"/>
      <c r="J388" s="13"/>
    </row>
    <row r="389" spans="2:10" s="9" customFormat="1" ht="15" customHeight="1">
      <c r="B389" s="21"/>
      <c r="C389" s="73"/>
      <c r="D389" s="15"/>
      <c r="E389" s="15"/>
      <c r="F389" s="15"/>
      <c r="G389" s="13"/>
      <c r="H389" s="13"/>
      <c r="I389" s="13"/>
      <c r="J389" s="13"/>
    </row>
    <row r="390" spans="2:10" s="9" customFormat="1" ht="15" customHeight="1">
      <c r="B390" s="21"/>
      <c r="C390" s="73"/>
      <c r="D390" s="15"/>
      <c r="E390" s="15"/>
      <c r="F390" s="15"/>
      <c r="G390" s="13"/>
      <c r="H390" s="13"/>
      <c r="I390" s="13"/>
      <c r="J390" s="13"/>
    </row>
    <row r="391" spans="2:10" s="9" customFormat="1" ht="15" customHeight="1">
      <c r="B391" s="21"/>
      <c r="C391" s="73"/>
      <c r="D391" s="15"/>
      <c r="E391" s="15"/>
      <c r="F391" s="15"/>
      <c r="G391" s="13"/>
      <c r="H391" s="13"/>
      <c r="I391" s="13"/>
      <c r="J391" s="13"/>
    </row>
    <row r="392" spans="2:10" s="9" customFormat="1" ht="15" customHeight="1">
      <c r="B392" s="21"/>
      <c r="C392" s="73"/>
      <c r="D392" s="15"/>
      <c r="E392" s="15"/>
      <c r="F392" s="15"/>
      <c r="G392" s="13"/>
      <c r="H392" s="13"/>
      <c r="I392" s="13"/>
      <c r="J392" s="13"/>
    </row>
    <row r="393" spans="2:10" s="9" customFormat="1" ht="15" customHeight="1">
      <c r="B393" s="21"/>
      <c r="C393" s="73"/>
      <c r="D393" s="15"/>
      <c r="E393" s="15"/>
      <c r="F393" s="15"/>
      <c r="G393" s="13"/>
      <c r="H393" s="13"/>
      <c r="I393" s="13"/>
      <c r="J393" s="13"/>
    </row>
    <row r="394" spans="2:10" s="9" customFormat="1" ht="15" customHeight="1">
      <c r="B394" s="21"/>
      <c r="C394" s="73"/>
      <c r="D394" s="15"/>
      <c r="E394" s="15"/>
      <c r="F394" s="15"/>
      <c r="G394" s="13"/>
      <c r="H394" s="13"/>
      <c r="I394" s="13"/>
      <c r="J394" s="13"/>
    </row>
    <row r="395" spans="2:10" s="9" customFormat="1" ht="15" customHeight="1">
      <c r="B395" s="21"/>
      <c r="C395" s="73"/>
      <c r="D395" s="15"/>
      <c r="E395" s="15"/>
      <c r="F395" s="15"/>
      <c r="G395" s="13"/>
      <c r="H395" s="13"/>
      <c r="I395" s="13"/>
      <c r="J395" s="13"/>
    </row>
    <row r="396" spans="2:10" s="9" customFormat="1" ht="15" customHeight="1">
      <c r="B396" s="21"/>
      <c r="C396" s="73"/>
      <c r="D396" s="15"/>
      <c r="E396" s="15"/>
      <c r="F396" s="15"/>
      <c r="G396" s="13"/>
      <c r="H396" s="13"/>
      <c r="I396" s="13"/>
      <c r="J396" s="13"/>
    </row>
    <row r="397" spans="2:10" s="9" customFormat="1" ht="15" customHeight="1">
      <c r="B397" s="21"/>
      <c r="C397" s="73"/>
      <c r="D397" s="15"/>
      <c r="E397" s="15"/>
      <c r="F397" s="15"/>
      <c r="G397" s="13"/>
      <c r="H397" s="13"/>
      <c r="I397" s="13"/>
      <c r="J397" s="13"/>
    </row>
    <row r="398" spans="2:10" s="9" customFormat="1" ht="15" customHeight="1">
      <c r="B398" s="21"/>
      <c r="C398" s="73"/>
      <c r="D398" s="15"/>
      <c r="E398" s="15"/>
      <c r="F398" s="15"/>
      <c r="G398" s="13"/>
      <c r="H398" s="13"/>
      <c r="I398" s="13"/>
      <c r="J398" s="13"/>
    </row>
    <row r="399" spans="2:10" s="9" customFormat="1" ht="15" customHeight="1">
      <c r="B399" s="21"/>
      <c r="C399" s="73"/>
      <c r="D399" s="15"/>
      <c r="E399" s="15"/>
      <c r="F399" s="15"/>
      <c r="G399" s="13"/>
      <c r="H399" s="13"/>
      <c r="I399" s="13"/>
      <c r="J399" s="13"/>
    </row>
    <row r="400" spans="2:10" s="9" customFormat="1" ht="15" customHeight="1">
      <c r="B400" s="21"/>
      <c r="C400" s="73"/>
      <c r="D400" s="15"/>
      <c r="E400" s="15"/>
      <c r="F400" s="15"/>
      <c r="G400" s="13"/>
      <c r="H400" s="13"/>
      <c r="I400" s="13"/>
      <c r="J400" s="13"/>
    </row>
    <row r="401" spans="2:10" s="9" customFormat="1" ht="15" customHeight="1">
      <c r="B401" s="21"/>
      <c r="C401" s="73"/>
      <c r="D401" s="15"/>
      <c r="E401" s="15"/>
      <c r="F401" s="15"/>
      <c r="G401" s="13"/>
      <c r="H401" s="13"/>
      <c r="I401" s="13"/>
      <c r="J401" s="13"/>
    </row>
    <row r="402" spans="2:10" s="9" customFormat="1" ht="15" customHeight="1">
      <c r="B402" s="21"/>
      <c r="C402" s="73"/>
      <c r="D402" s="15"/>
      <c r="E402" s="15"/>
      <c r="F402" s="15"/>
      <c r="G402" s="13"/>
      <c r="H402" s="13"/>
      <c r="I402" s="13"/>
      <c r="J402" s="13"/>
    </row>
    <row r="403" spans="2:10" s="9" customFormat="1" ht="15" customHeight="1">
      <c r="B403" s="21"/>
      <c r="C403" s="73"/>
      <c r="D403" s="15"/>
      <c r="E403" s="15"/>
      <c r="F403" s="15"/>
      <c r="G403" s="13"/>
      <c r="H403" s="13"/>
      <c r="I403" s="13"/>
      <c r="J403" s="13"/>
    </row>
    <row r="404" spans="2:10" s="9" customFormat="1" ht="15" customHeight="1">
      <c r="B404" s="21"/>
      <c r="C404" s="76"/>
      <c r="D404" s="16"/>
      <c r="E404" s="15"/>
      <c r="F404" s="15"/>
      <c r="G404" s="13"/>
      <c r="H404" s="13"/>
      <c r="I404" s="13"/>
      <c r="J404" s="13"/>
    </row>
    <row r="405" spans="2:10" s="9" customFormat="1" ht="15" customHeight="1">
      <c r="B405" s="21"/>
      <c r="C405" s="73"/>
      <c r="D405" s="15"/>
      <c r="E405" s="15"/>
      <c r="F405" s="15"/>
      <c r="G405" s="13"/>
      <c r="H405" s="13"/>
      <c r="I405" s="13"/>
      <c r="J405" s="13"/>
    </row>
    <row r="406" spans="2:10" s="9" customFormat="1" ht="15" customHeight="1">
      <c r="B406" s="21"/>
      <c r="C406" s="73"/>
      <c r="D406" s="15"/>
      <c r="E406" s="15"/>
      <c r="F406" s="15"/>
      <c r="G406" s="13"/>
      <c r="H406" s="13"/>
      <c r="I406" s="13"/>
      <c r="J406" s="13"/>
    </row>
    <row r="407" spans="2:10" s="9" customFormat="1" ht="15" customHeight="1">
      <c r="B407" s="21"/>
      <c r="C407" s="73"/>
      <c r="D407" s="15"/>
      <c r="E407" s="15"/>
      <c r="F407" s="15"/>
      <c r="G407" s="13"/>
      <c r="H407" s="13"/>
      <c r="I407" s="13"/>
      <c r="J407" s="13"/>
    </row>
    <row r="408" spans="2:10" s="9" customFormat="1" ht="15" customHeight="1">
      <c r="B408" s="21"/>
      <c r="C408" s="73"/>
      <c r="D408" s="15"/>
      <c r="E408" s="15"/>
      <c r="F408" s="15"/>
      <c r="G408" s="13"/>
      <c r="H408" s="13"/>
      <c r="I408" s="13"/>
      <c r="J408" s="13"/>
    </row>
    <row r="409" spans="2:10" s="9" customFormat="1" ht="15" customHeight="1">
      <c r="B409" s="21"/>
      <c r="C409" s="73"/>
      <c r="D409" s="15"/>
      <c r="E409" s="15"/>
      <c r="F409" s="15"/>
      <c r="G409" s="13"/>
      <c r="H409" s="13"/>
      <c r="I409" s="13"/>
      <c r="J409" s="13"/>
    </row>
    <row r="410" spans="2:10" s="9" customFormat="1" ht="15" customHeight="1">
      <c r="B410" s="21"/>
      <c r="C410" s="73"/>
      <c r="D410" s="15"/>
      <c r="E410" s="15"/>
      <c r="F410" s="15"/>
      <c r="G410" s="13"/>
      <c r="H410" s="13"/>
      <c r="I410" s="13"/>
      <c r="J410" s="13"/>
    </row>
    <row r="411" spans="2:10" s="9" customFormat="1" ht="15" customHeight="1">
      <c r="B411" s="21"/>
      <c r="C411" s="73"/>
      <c r="D411" s="15"/>
      <c r="E411" s="15"/>
      <c r="F411" s="15"/>
      <c r="G411" s="13"/>
      <c r="H411" s="13"/>
      <c r="I411" s="13"/>
      <c r="J411" s="13"/>
    </row>
    <row r="412" spans="2:10" s="9" customFormat="1" ht="15" customHeight="1">
      <c r="B412" s="21"/>
      <c r="C412" s="73"/>
      <c r="D412" s="15"/>
      <c r="E412" s="15"/>
      <c r="F412" s="15"/>
      <c r="G412" s="13"/>
      <c r="H412" s="13"/>
      <c r="I412" s="13"/>
      <c r="J412" s="13"/>
    </row>
    <row r="413" spans="2:10" s="9" customFormat="1" ht="15" customHeight="1">
      <c r="B413" s="21"/>
      <c r="C413" s="73"/>
      <c r="D413" s="15"/>
      <c r="E413" s="15"/>
      <c r="F413" s="15"/>
      <c r="G413" s="13"/>
      <c r="H413" s="13"/>
      <c r="I413" s="13"/>
      <c r="J413" s="13"/>
    </row>
    <row r="414" spans="2:10" s="9" customFormat="1" ht="15" customHeight="1">
      <c r="B414" s="21"/>
      <c r="C414" s="73"/>
      <c r="D414" s="15"/>
      <c r="E414" s="15"/>
      <c r="F414" s="15"/>
      <c r="G414" s="13"/>
      <c r="H414" s="13"/>
      <c r="I414" s="13"/>
      <c r="J414" s="13"/>
    </row>
    <row r="415" spans="2:10" s="9" customFormat="1" ht="15" customHeight="1">
      <c r="B415" s="21"/>
      <c r="C415" s="73"/>
      <c r="D415" s="15"/>
      <c r="E415" s="15"/>
      <c r="F415" s="15"/>
      <c r="G415" s="13"/>
      <c r="H415" s="13"/>
      <c r="I415" s="13"/>
      <c r="J415" s="13"/>
    </row>
    <row r="416" spans="2:10" s="9" customFormat="1" ht="15" customHeight="1">
      <c r="B416" s="21"/>
      <c r="C416" s="73"/>
      <c r="D416" s="15"/>
      <c r="E416" s="15"/>
      <c r="F416" s="15"/>
      <c r="G416" s="13"/>
      <c r="H416" s="13"/>
      <c r="I416" s="13"/>
      <c r="J416" s="13"/>
    </row>
    <row r="417" spans="2:10" s="9" customFormat="1" ht="15" customHeight="1">
      <c r="B417" s="21"/>
      <c r="C417" s="73"/>
      <c r="D417" s="15"/>
      <c r="E417" s="15"/>
      <c r="F417" s="15"/>
      <c r="G417" s="13"/>
      <c r="H417" s="13"/>
      <c r="I417" s="13"/>
      <c r="J417" s="13"/>
    </row>
    <row r="418" spans="2:10" s="9" customFormat="1" ht="15" customHeight="1">
      <c r="B418" s="21"/>
      <c r="C418" s="73"/>
      <c r="D418" s="15"/>
      <c r="E418" s="15"/>
      <c r="F418" s="15"/>
      <c r="G418" s="13"/>
      <c r="H418" s="13"/>
      <c r="I418" s="13"/>
      <c r="J418" s="13"/>
    </row>
    <row r="419" spans="2:10" s="9" customFormat="1" ht="15" customHeight="1">
      <c r="B419" s="21"/>
      <c r="C419" s="73"/>
      <c r="D419" s="15"/>
      <c r="E419" s="15"/>
      <c r="F419" s="15"/>
      <c r="G419" s="13"/>
      <c r="H419" s="13"/>
      <c r="I419" s="13"/>
      <c r="J419" s="13"/>
    </row>
    <row r="420" spans="2:10" s="9" customFormat="1" ht="15" customHeight="1">
      <c r="B420" s="21"/>
      <c r="C420" s="76"/>
      <c r="D420" s="16"/>
      <c r="E420" s="15"/>
      <c r="F420" s="15"/>
      <c r="G420" s="13"/>
      <c r="H420" s="13"/>
      <c r="I420" s="13"/>
      <c r="J420" s="13"/>
    </row>
    <row r="421" spans="2:10" s="9" customFormat="1" ht="15" customHeight="1">
      <c r="B421" s="21"/>
      <c r="C421" s="73"/>
      <c r="D421" s="15"/>
      <c r="E421" s="15"/>
      <c r="F421" s="15"/>
      <c r="G421" s="13"/>
      <c r="H421" s="13"/>
      <c r="I421" s="13"/>
      <c r="J421" s="13"/>
    </row>
    <row r="422" spans="2:10" s="9" customFormat="1" ht="15" customHeight="1">
      <c r="B422" s="21"/>
      <c r="C422" s="73"/>
      <c r="D422" s="15"/>
      <c r="E422" s="15"/>
      <c r="F422" s="15"/>
      <c r="G422" s="13"/>
      <c r="H422" s="13"/>
      <c r="I422" s="13"/>
      <c r="J422" s="13"/>
    </row>
    <row r="423" spans="2:10" s="9" customFormat="1" ht="15" customHeight="1">
      <c r="B423" s="21"/>
      <c r="C423" s="73"/>
      <c r="D423" s="15"/>
      <c r="E423" s="15"/>
      <c r="F423" s="15"/>
      <c r="G423" s="13"/>
      <c r="H423" s="13"/>
      <c r="I423" s="13"/>
      <c r="J423" s="13"/>
    </row>
    <row r="424" spans="2:10" s="9" customFormat="1" ht="15" customHeight="1">
      <c r="B424" s="21"/>
      <c r="C424" s="73"/>
      <c r="D424" s="15"/>
      <c r="E424" s="15"/>
      <c r="F424" s="15"/>
      <c r="G424" s="13"/>
      <c r="H424" s="13"/>
      <c r="I424" s="13"/>
      <c r="J424" s="13"/>
    </row>
    <row r="425" spans="2:10" s="9" customFormat="1" ht="15" customHeight="1">
      <c r="B425" s="21"/>
      <c r="C425" s="73"/>
      <c r="D425" s="15"/>
      <c r="E425" s="15"/>
      <c r="F425" s="15"/>
      <c r="G425" s="13"/>
      <c r="H425" s="13"/>
      <c r="I425" s="13"/>
      <c r="J425" s="13"/>
    </row>
    <row r="426" spans="2:10" s="9" customFormat="1" ht="15" customHeight="1">
      <c r="B426" s="21"/>
      <c r="C426" s="73"/>
      <c r="D426" s="15"/>
      <c r="E426" s="15"/>
      <c r="F426" s="15"/>
      <c r="G426" s="13"/>
      <c r="H426" s="13"/>
      <c r="I426" s="13"/>
      <c r="J426" s="13"/>
    </row>
    <row r="427" spans="2:10" s="9" customFormat="1" ht="15" customHeight="1">
      <c r="B427" s="21"/>
      <c r="C427" s="73"/>
      <c r="D427" s="15"/>
      <c r="E427" s="15"/>
      <c r="F427" s="15"/>
      <c r="G427" s="13"/>
      <c r="H427" s="13"/>
      <c r="I427" s="13"/>
      <c r="J427" s="13"/>
    </row>
    <row r="428" spans="2:10" s="9" customFormat="1" ht="15" customHeight="1">
      <c r="B428" s="21"/>
      <c r="C428" s="73"/>
      <c r="D428" s="15"/>
      <c r="E428" s="15"/>
      <c r="F428" s="15"/>
      <c r="G428" s="13"/>
      <c r="H428" s="13"/>
      <c r="I428" s="13"/>
      <c r="J428" s="13"/>
    </row>
    <row r="429" spans="2:10" s="9" customFormat="1" ht="15" customHeight="1">
      <c r="B429" s="21"/>
      <c r="C429" s="73"/>
      <c r="D429" s="15"/>
      <c r="E429" s="15"/>
      <c r="F429" s="15"/>
      <c r="G429" s="13"/>
      <c r="H429" s="13"/>
      <c r="I429" s="13"/>
      <c r="J429" s="13"/>
    </row>
    <row r="430" spans="2:10" s="9" customFormat="1" ht="15" customHeight="1">
      <c r="B430" s="21"/>
      <c r="C430" s="73"/>
      <c r="D430" s="15"/>
      <c r="E430" s="15"/>
      <c r="F430" s="15"/>
      <c r="G430" s="13"/>
      <c r="H430" s="13"/>
      <c r="I430" s="13"/>
      <c r="J430" s="13"/>
    </row>
    <row r="431" spans="2:10" s="9" customFormat="1" ht="15" customHeight="1">
      <c r="B431" s="21"/>
      <c r="C431" s="73"/>
      <c r="D431" s="15"/>
      <c r="E431" s="15"/>
      <c r="F431" s="15"/>
      <c r="G431" s="13"/>
      <c r="H431" s="13"/>
      <c r="I431" s="13"/>
      <c r="J431" s="13"/>
    </row>
    <row r="432" spans="2:10" s="9" customFormat="1" ht="15" customHeight="1">
      <c r="B432" s="21"/>
      <c r="C432" s="73"/>
      <c r="D432" s="15"/>
      <c r="E432" s="15"/>
      <c r="F432" s="15"/>
      <c r="G432" s="13"/>
      <c r="H432" s="13"/>
      <c r="I432" s="13"/>
      <c r="J432" s="13"/>
    </row>
    <row r="433" spans="2:10" s="9" customFormat="1" ht="15" customHeight="1">
      <c r="B433" s="21"/>
      <c r="C433" s="73"/>
      <c r="D433" s="15"/>
      <c r="E433" s="15"/>
      <c r="F433" s="15"/>
      <c r="G433" s="13"/>
      <c r="H433" s="13"/>
      <c r="I433" s="13"/>
      <c r="J433" s="13"/>
    </row>
    <row r="434" spans="2:10" s="9" customFormat="1" ht="15" customHeight="1">
      <c r="B434" s="21"/>
      <c r="C434" s="73"/>
      <c r="D434" s="15"/>
      <c r="E434" s="15"/>
      <c r="F434" s="15"/>
      <c r="G434" s="13"/>
      <c r="H434" s="13"/>
      <c r="I434" s="13"/>
      <c r="J434" s="13"/>
    </row>
    <row r="435" spans="2:10" s="9" customFormat="1" ht="15" customHeight="1">
      <c r="B435" s="21"/>
      <c r="C435" s="76"/>
      <c r="D435" s="16"/>
      <c r="E435" s="15"/>
      <c r="F435" s="15"/>
      <c r="G435" s="13"/>
      <c r="H435" s="13"/>
      <c r="I435" s="13"/>
      <c r="J435" s="13"/>
    </row>
    <row r="436" spans="2:10" s="9" customFormat="1" ht="15" customHeight="1">
      <c r="B436" s="21"/>
      <c r="C436" s="76"/>
      <c r="D436" s="16"/>
      <c r="E436" s="15"/>
      <c r="F436" s="15"/>
      <c r="G436" s="13"/>
      <c r="H436" s="13"/>
      <c r="I436" s="13"/>
      <c r="J436" s="13"/>
    </row>
    <row r="437" spans="2:10" s="9" customFormat="1" ht="15" customHeight="1">
      <c r="B437" s="21"/>
      <c r="C437" s="76"/>
      <c r="D437" s="16"/>
      <c r="E437" s="15"/>
      <c r="F437" s="15"/>
      <c r="G437" s="13"/>
      <c r="H437" s="13"/>
      <c r="I437" s="13"/>
      <c r="J437" s="13"/>
    </row>
    <row r="438" spans="2:10" s="9" customFormat="1" ht="15" customHeight="1">
      <c r="B438" s="21"/>
      <c r="C438" s="76"/>
      <c r="D438" s="16"/>
      <c r="E438" s="15"/>
      <c r="F438" s="15"/>
      <c r="G438" s="13"/>
      <c r="H438" s="13"/>
      <c r="I438" s="13"/>
      <c r="J438" s="13"/>
    </row>
    <row r="439" spans="2:10" s="9" customFormat="1" ht="15" customHeight="1">
      <c r="B439" s="21"/>
      <c r="C439" s="76"/>
      <c r="D439" s="16"/>
      <c r="E439" s="15"/>
      <c r="F439" s="15"/>
      <c r="G439" s="13"/>
      <c r="H439" s="13"/>
      <c r="I439" s="13"/>
      <c r="J439" s="13"/>
    </row>
    <row r="440" spans="2:10" s="9" customFormat="1" ht="15" customHeight="1">
      <c r="B440" s="21"/>
      <c r="C440" s="76"/>
      <c r="D440" s="16"/>
      <c r="E440" s="15"/>
      <c r="F440" s="15"/>
      <c r="G440" s="13"/>
      <c r="H440" s="13"/>
      <c r="I440" s="13"/>
      <c r="J440" s="13"/>
    </row>
    <row r="441" spans="2:10" s="9" customFormat="1" ht="15" customHeight="1">
      <c r="B441" s="21"/>
      <c r="C441" s="76"/>
      <c r="D441" s="16"/>
      <c r="E441" s="15"/>
      <c r="F441" s="15"/>
      <c r="G441" s="13"/>
      <c r="H441" s="13"/>
      <c r="I441" s="13"/>
      <c r="J441" s="13"/>
    </row>
    <row r="442" spans="2:10" s="9" customFormat="1" ht="15" customHeight="1">
      <c r="B442" s="21"/>
      <c r="C442" s="77"/>
      <c r="D442" s="16"/>
      <c r="E442" s="15"/>
      <c r="F442" s="15"/>
      <c r="G442" s="13"/>
      <c r="H442" s="13"/>
      <c r="I442" s="13"/>
      <c r="J442" s="13"/>
    </row>
    <row r="443" spans="2:10" s="9" customFormat="1" ht="15" customHeight="1">
      <c r="B443" s="21"/>
      <c r="C443" s="77"/>
      <c r="D443" s="18"/>
      <c r="E443" s="15"/>
      <c r="F443" s="15"/>
      <c r="G443" s="13"/>
      <c r="H443" s="13"/>
      <c r="I443" s="13"/>
      <c r="J443" s="13"/>
    </row>
    <row r="444" spans="2:10" s="9" customFormat="1" ht="15" customHeight="1">
      <c r="B444" s="21"/>
      <c r="C444" s="77"/>
      <c r="D444" s="18"/>
      <c r="E444" s="15"/>
      <c r="F444" s="15"/>
      <c r="G444" s="13"/>
      <c r="H444" s="13"/>
      <c r="I444" s="13"/>
      <c r="J444" s="13"/>
    </row>
    <row r="445" spans="2:10" s="9" customFormat="1" ht="15" customHeight="1">
      <c r="B445" s="21"/>
      <c r="C445" s="73"/>
      <c r="D445" s="15"/>
      <c r="E445" s="15"/>
      <c r="F445" s="15"/>
      <c r="G445" s="13"/>
      <c r="H445" s="13"/>
      <c r="I445" s="13"/>
      <c r="J445" s="13"/>
    </row>
    <row r="446" spans="2:10" s="9" customFormat="1" ht="15" customHeight="1">
      <c r="B446" s="21"/>
      <c r="C446" s="73"/>
      <c r="D446" s="15"/>
      <c r="E446" s="15"/>
      <c r="F446" s="15"/>
      <c r="G446" s="13"/>
      <c r="H446" s="13"/>
      <c r="I446" s="13"/>
      <c r="J446" s="13"/>
    </row>
    <row r="447" spans="2:10" s="9" customFormat="1" ht="15" customHeight="1">
      <c r="B447" s="21"/>
      <c r="C447" s="73"/>
      <c r="D447" s="15"/>
      <c r="E447" s="15"/>
      <c r="F447" s="15"/>
      <c r="G447" s="13"/>
      <c r="H447" s="13"/>
      <c r="I447" s="13"/>
      <c r="J447" s="13"/>
    </row>
    <row r="448" spans="2:10" s="9" customFormat="1" ht="15" customHeight="1">
      <c r="B448" s="21"/>
      <c r="C448" s="73"/>
      <c r="D448" s="15"/>
      <c r="E448" s="15"/>
      <c r="F448" s="15"/>
      <c r="G448" s="13"/>
      <c r="H448" s="13"/>
      <c r="I448" s="13"/>
      <c r="J448" s="13"/>
    </row>
    <row r="449" spans="2:10" s="9" customFormat="1" ht="15" customHeight="1">
      <c r="B449" s="21"/>
      <c r="C449" s="73"/>
      <c r="D449" s="15"/>
      <c r="E449" s="15"/>
      <c r="F449" s="15"/>
      <c r="G449" s="13"/>
      <c r="H449" s="13"/>
      <c r="I449" s="13"/>
      <c r="J449" s="13"/>
    </row>
    <row r="450" spans="2:10" s="9" customFormat="1" ht="15" customHeight="1">
      <c r="B450" s="21"/>
      <c r="C450" s="73"/>
      <c r="D450" s="15"/>
      <c r="E450" s="15"/>
      <c r="F450" s="15"/>
      <c r="G450" s="13"/>
      <c r="H450" s="13"/>
      <c r="I450" s="13"/>
      <c r="J450" s="13"/>
    </row>
    <row r="451" spans="2:10" s="9" customFormat="1" ht="15" customHeight="1">
      <c r="B451" s="21"/>
      <c r="C451" s="73"/>
      <c r="D451" s="15"/>
      <c r="E451" s="15"/>
      <c r="F451" s="15"/>
      <c r="G451" s="13"/>
      <c r="H451" s="13"/>
      <c r="I451" s="13"/>
      <c r="J451" s="13"/>
    </row>
    <row r="452" spans="2:10" s="9" customFormat="1" ht="15" customHeight="1">
      <c r="B452" s="21"/>
      <c r="C452" s="73"/>
      <c r="D452" s="15"/>
      <c r="E452" s="15"/>
      <c r="F452" s="15"/>
      <c r="G452" s="13"/>
      <c r="H452" s="13"/>
      <c r="I452" s="13"/>
      <c r="J452" s="13"/>
    </row>
    <row r="453" spans="2:10" s="9" customFormat="1" ht="15" customHeight="1">
      <c r="B453" s="21"/>
      <c r="C453" s="73"/>
      <c r="D453" s="15"/>
      <c r="E453" s="15"/>
      <c r="F453" s="15"/>
      <c r="G453" s="13"/>
      <c r="H453" s="13"/>
      <c r="I453" s="13"/>
      <c r="J453" s="13"/>
    </row>
    <row r="454" spans="2:10" s="9" customFormat="1" ht="15" customHeight="1">
      <c r="B454" s="21"/>
      <c r="C454" s="73"/>
      <c r="D454" s="15"/>
      <c r="E454" s="15"/>
      <c r="F454" s="15"/>
      <c r="G454" s="13"/>
      <c r="H454" s="13"/>
      <c r="I454" s="13"/>
      <c r="J454" s="13"/>
    </row>
    <row r="455" spans="2:10" s="9" customFormat="1" ht="15" customHeight="1">
      <c r="B455" s="21"/>
      <c r="C455" s="73"/>
      <c r="D455" s="15"/>
      <c r="E455" s="15"/>
      <c r="F455" s="15"/>
      <c r="G455" s="13"/>
      <c r="H455" s="13"/>
      <c r="I455" s="13"/>
      <c r="J455" s="13"/>
    </row>
    <row r="456" spans="2:10" s="9" customFormat="1" ht="15" customHeight="1">
      <c r="B456" s="21"/>
      <c r="C456" s="73"/>
      <c r="D456" s="15"/>
      <c r="E456" s="15"/>
      <c r="F456" s="15"/>
      <c r="G456" s="13"/>
      <c r="H456" s="13"/>
      <c r="I456" s="13"/>
      <c r="J456" s="13"/>
    </row>
    <row r="457" spans="2:10" s="9" customFormat="1" ht="15" customHeight="1">
      <c r="B457" s="21"/>
      <c r="C457" s="73"/>
      <c r="D457" s="15"/>
      <c r="E457" s="15"/>
      <c r="F457" s="15"/>
      <c r="G457" s="13"/>
      <c r="H457" s="13"/>
      <c r="I457" s="13"/>
      <c r="J457" s="13"/>
    </row>
    <row r="458" spans="2:10" s="9" customFormat="1" ht="15" customHeight="1">
      <c r="B458" s="21"/>
      <c r="C458" s="73"/>
      <c r="D458" s="15"/>
      <c r="E458" s="15"/>
      <c r="F458" s="15"/>
      <c r="G458" s="13"/>
      <c r="H458" s="13"/>
      <c r="I458" s="13"/>
      <c r="J458" s="13"/>
    </row>
    <row r="459" spans="2:10" s="9" customFormat="1" ht="15" customHeight="1">
      <c r="B459" s="21"/>
      <c r="C459" s="73"/>
      <c r="D459" s="15"/>
      <c r="E459" s="15"/>
      <c r="F459" s="15"/>
      <c r="G459" s="13"/>
      <c r="H459" s="13"/>
      <c r="I459" s="13"/>
      <c r="J459" s="13"/>
    </row>
    <row r="460" spans="2:10" s="9" customFormat="1" ht="15" customHeight="1">
      <c r="B460" s="21"/>
      <c r="C460" s="73"/>
      <c r="D460" s="15"/>
      <c r="E460" s="15"/>
      <c r="F460" s="15"/>
      <c r="G460" s="13"/>
      <c r="H460" s="13"/>
      <c r="I460" s="13"/>
      <c r="J460" s="13"/>
    </row>
    <row r="461" spans="2:10" s="9" customFormat="1" ht="15" customHeight="1">
      <c r="B461" s="21"/>
      <c r="C461" s="73"/>
      <c r="D461" s="15"/>
      <c r="E461" s="15"/>
      <c r="F461" s="15"/>
      <c r="G461" s="13"/>
      <c r="H461" s="13"/>
      <c r="I461" s="13"/>
      <c r="J461" s="13"/>
    </row>
    <row r="462" spans="2:10" s="9" customFormat="1" ht="15" customHeight="1">
      <c r="B462" s="21"/>
      <c r="C462" s="73"/>
      <c r="D462" s="15"/>
      <c r="E462" s="15"/>
      <c r="F462" s="15"/>
      <c r="G462" s="13"/>
      <c r="H462" s="13"/>
      <c r="I462" s="13"/>
      <c r="J462" s="13"/>
    </row>
    <row r="463" spans="2:10" s="9" customFormat="1" ht="15" customHeight="1">
      <c r="B463" s="21"/>
      <c r="C463" s="73"/>
      <c r="D463" s="15"/>
      <c r="E463" s="15"/>
      <c r="F463" s="15"/>
      <c r="G463" s="13"/>
      <c r="H463" s="13"/>
      <c r="I463" s="13"/>
      <c r="J463" s="13"/>
    </row>
    <row r="464" spans="2:10" s="9" customFormat="1" ht="15" customHeight="1">
      <c r="B464" s="21"/>
      <c r="C464" s="73"/>
      <c r="D464" s="15"/>
      <c r="E464" s="15"/>
      <c r="F464" s="15"/>
      <c r="G464" s="13"/>
      <c r="H464" s="13"/>
      <c r="I464" s="13"/>
      <c r="J464" s="13"/>
    </row>
    <row r="465" spans="2:10" s="9" customFormat="1" ht="15" customHeight="1">
      <c r="B465" s="21"/>
      <c r="C465" s="73"/>
      <c r="D465" s="15"/>
      <c r="E465" s="15"/>
      <c r="F465" s="15"/>
      <c r="G465" s="13"/>
      <c r="H465" s="13"/>
      <c r="I465" s="13"/>
      <c r="J465" s="13"/>
    </row>
    <row r="466" spans="2:10" s="9" customFormat="1" ht="15" customHeight="1">
      <c r="B466" s="21"/>
      <c r="C466" s="73"/>
      <c r="D466" s="15"/>
      <c r="E466" s="15"/>
      <c r="F466" s="15"/>
      <c r="G466" s="13"/>
      <c r="H466" s="13"/>
      <c r="I466" s="13"/>
      <c r="J466" s="13"/>
    </row>
    <row r="467" spans="2:10" s="9" customFormat="1" ht="15" customHeight="1">
      <c r="B467" s="21"/>
      <c r="C467" s="73"/>
      <c r="D467" s="15"/>
      <c r="E467" s="15"/>
      <c r="F467" s="15"/>
      <c r="G467" s="13"/>
      <c r="H467" s="13"/>
      <c r="I467" s="13"/>
      <c r="J467" s="13"/>
    </row>
    <row r="468" spans="2:10" s="9" customFormat="1" ht="15" customHeight="1">
      <c r="B468" s="21"/>
      <c r="C468" s="73"/>
      <c r="D468" s="15"/>
      <c r="E468" s="15"/>
      <c r="F468" s="15"/>
      <c r="G468" s="13"/>
      <c r="H468" s="13"/>
      <c r="I468" s="13"/>
      <c r="J468" s="13"/>
    </row>
    <row r="469" spans="2:10" s="9" customFormat="1" ht="15" customHeight="1">
      <c r="B469" s="21"/>
      <c r="C469" s="73"/>
      <c r="D469" s="15"/>
      <c r="E469" s="15"/>
      <c r="F469" s="15"/>
      <c r="G469" s="13"/>
      <c r="H469" s="13"/>
      <c r="I469" s="13"/>
      <c r="J469" s="13"/>
    </row>
    <row r="470" spans="2:10" s="9" customFormat="1" ht="15" customHeight="1">
      <c r="B470" s="21"/>
      <c r="C470" s="73"/>
      <c r="D470" s="15"/>
      <c r="E470" s="15"/>
      <c r="F470" s="15"/>
      <c r="G470" s="13"/>
      <c r="H470" s="13"/>
      <c r="I470" s="13"/>
      <c r="J470" s="13"/>
    </row>
    <row r="471" spans="2:10" s="9" customFormat="1" ht="15" customHeight="1">
      <c r="B471" s="21"/>
      <c r="C471" s="73"/>
      <c r="D471" s="15"/>
      <c r="E471" s="15"/>
      <c r="F471" s="15"/>
      <c r="G471" s="13"/>
      <c r="H471" s="13"/>
      <c r="I471" s="13"/>
      <c r="J471" s="13"/>
    </row>
    <row r="472" spans="2:10" s="9" customFormat="1" ht="15" customHeight="1">
      <c r="B472" s="21"/>
      <c r="C472" s="73"/>
      <c r="D472" s="15"/>
      <c r="E472" s="15"/>
      <c r="F472" s="15"/>
      <c r="G472" s="13"/>
      <c r="H472" s="13"/>
      <c r="I472" s="13"/>
      <c r="J472" s="13"/>
    </row>
    <row r="473" spans="2:10" s="9" customFormat="1" ht="15" customHeight="1">
      <c r="B473" s="21"/>
      <c r="C473" s="73"/>
      <c r="D473" s="15"/>
      <c r="E473" s="15"/>
      <c r="F473" s="15"/>
      <c r="G473" s="13"/>
      <c r="H473" s="13"/>
      <c r="I473" s="13"/>
      <c r="J473" s="13"/>
    </row>
    <row r="474" spans="2:10" s="9" customFormat="1" ht="15" customHeight="1">
      <c r="B474" s="21"/>
      <c r="C474" s="73"/>
      <c r="D474" s="15"/>
      <c r="E474" s="15"/>
      <c r="F474" s="15"/>
      <c r="G474" s="13"/>
      <c r="H474" s="13"/>
      <c r="I474" s="13"/>
      <c r="J474" s="13"/>
    </row>
    <row r="475" spans="2:10" s="9" customFormat="1" ht="15" customHeight="1">
      <c r="B475" s="21"/>
      <c r="C475" s="73"/>
      <c r="D475" s="15"/>
      <c r="E475" s="15"/>
      <c r="F475" s="15"/>
      <c r="G475" s="13"/>
      <c r="H475" s="13"/>
      <c r="I475" s="13"/>
      <c r="J475" s="13"/>
    </row>
    <row r="476" spans="2:10" s="9" customFormat="1" ht="15" customHeight="1">
      <c r="B476" s="21"/>
      <c r="C476" s="77"/>
      <c r="D476" s="16"/>
      <c r="E476" s="15"/>
      <c r="F476" s="15"/>
      <c r="G476" s="13"/>
      <c r="H476" s="13"/>
      <c r="I476" s="13"/>
      <c r="J476" s="13"/>
    </row>
    <row r="477" spans="2:10" s="9" customFormat="1" ht="15" customHeight="1">
      <c r="B477" s="21"/>
      <c r="C477" s="73"/>
      <c r="D477" s="15"/>
      <c r="E477" s="15"/>
      <c r="F477" s="15"/>
      <c r="G477" s="13"/>
      <c r="H477" s="13"/>
      <c r="I477" s="13"/>
      <c r="J477" s="13"/>
    </row>
    <row r="478" spans="2:10" s="9" customFormat="1" ht="15" customHeight="1">
      <c r="B478" s="21"/>
      <c r="C478" s="76"/>
      <c r="D478" s="16"/>
      <c r="E478" s="15"/>
      <c r="F478" s="15"/>
      <c r="G478" s="13"/>
      <c r="H478" s="13"/>
      <c r="I478" s="13"/>
      <c r="J478" s="13"/>
    </row>
    <row r="479" spans="2:10" s="9" customFormat="1" ht="15" customHeight="1">
      <c r="B479" s="21"/>
      <c r="C479" s="73"/>
      <c r="D479" s="15"/>
      <c r="E479" s="15"/>
      <c r="F479" s="15"/>
      <c r="G479" s="13"/>
      <c r="H479" s="13"/>
      <c r="I479" s="13"/>
      <c r="J479" s="13"/>
    </row>
    <row r="480" spans="2:10" s="9" customFormat="1" ht="15" customHeight="1">
      <c r="B480" s="21"/>
      <c r="C480" s="73"/>
      <c r="D480" s="15"/>
      <c r="E480" s="15"/>
      <c r="F480" s="15"/>
      <c r="G480" s="13"/>
      <c r="H480" s="13"/>
      <c r="I480" s="13"/>
      <c r="J480" s="13"/>
    </row>
    <row r="481" spans="2:10" s="9" customFormat="1" ht="15" customHeight="1">
      <c r="B481" s="21"/>
      <c r="C481" s="73"/>
      <c r="D481" s="15"/>
      <c r="E481" s="15"/>
      <c r="F481" s="15"/>
      <c r="G481" s="13"/>
      <c r="H481" s="13"/>
      <c r="I481" s="13"/>
      <c r="J481" s="13"/>
    </row>
    <row r="482" spans="2:10" s="9" customFormat="1" ht="15" customHeight="1">
      <c r="B482" s="21"/>
      <c r="C482" s="73"/>
      <c r="D482" s="15"/>
      <c r="E482" s="15"/>
      <c r="F482" s="15"/>
      <c r="G482" s="13"/>
      <c r="H482" s="13"/>
      <c r="I482" s="13"/>
      <c r="J482" s="13"/>
    </row>
    <row r="483" spans="2:10" s="9" customFormat="1" ht="15" customHeight="1">
      <c r="B483" s="21"/>
      <c r="C483" s="73"/>
      <c r="D483" s="15"/>
      <c r="E483" s="15"/>
      <c r="F483" s="15"/>
      <c r="G483" s="13"/>
      <c r="H483" s="13"/>
      <c r="I483" s="13"/>
      <c r="J483" s="13"/>
    </row>
    <row r="484" spans="2:10" s="9" customFormat="1" ht="15" customHeight="1">
      <c r="B484" s="21"/>
      <c r="C484" s="73"/>
      <c r="D484" s="15"/>
      <c r="E484" s="15"/>
      <c r="F484" s="15"/>
      <c r="G484" s="13"/>
      <c r="H484" s="13"/>
      <c r="I484" s="13"/>
      <c r="J484" s="13"/>
    </row>
    <row r="485" spans="2:10" s="9" customFormat="1" ht="15" customHeight="1">
      <c r="B485" s="21"/>
      <c r="C485" s="73"/>
      <c r="D485" s="15"/>
      <c r="E485" s="15"/>
      <c r="F485" s="15"/>
      <c r="G485" s="13"/>
      <c r="H485" s="13"/>
      <c r="I485" s="13"/>
      <c r="J485" s="13"/>
    </row>
    <row r="486" spans="2:10" s="9" customFormat="1" ht="15" customHeight="1">
      <c r="B486" s="21"/>
      <c r="C486" s="73"/>
      <c r="D486" s="15"/>
      <c r="E486" s="15"/>
      <c r="F486" s="15"/>
      <c r="G486" s="13"/>
      <c r="H486" s="13"/>
      <c r="I486" s="13"/>
      <c r="J486" s="13"/>
    </row>
    <row r="487" spans="2:10" s="9" customFormat="1" ht="15" customHeight="1">
      <c r="B487" s="21"/>
      <c r="C487" s="76"/>
      <c r="D487" s="16"/>
      <c r="E487" s="15"/>
      <c r="F487" s="15"/>
      <c r="G487" s="13"/>
      <c r="H487" s="13"/>
      <c r="I487" s="13"/>
      <c r="J487" s="13"/>
    </row>
    <row r="488" spans="2:10" s="9" customFormat="1" ht="15" customHeight="1">
      <c r="B488" s="21"/>
      <c r="C488" s="76"/>
      <c r="D488" s="16"/>
      <c r="E488" s="15"/>
      <c r="F488" s="15"/>
      <c r="G488" s="13"/>
      <c r="H488" s="13"/>
      <c r="I488" s="13"/>
      <c r="J488" s="13"/>
    </row>
    <row r="489" spans="2:10" s="9" customFormat="1" ht="15" customHeight="1">
      <c r="B489" s="21"/>
      <c r="C489" s="73"/>
      <c r="D489" s="15"/>
      <c r="E489" s="15"/>
      <c r="F489" s="15"/>
      <c r="G489" s="13"/>
      <c r="H489" s="13"/>
      <c r="I489" s="13"/>
      <c r="J489" s="13"/>
    </row>
    <row r="490" spans="2:10" s="9" customFormat="1" ht="15" customHeight="1">
      <c r="B490" s="21"/>
      <c r="C490" s="73"/>
      <c r="D490" s="15"/>
      <c r="E490" s="15"/>
      <c r="F490" s="15"/>
      <c r="G490" s="13"/>
      <c r="H490" s="13"/>
      <c r="I490" s="13"/>
      <c r="J490" s="13"/>
    </row>
    <row r="491" spans="2:10" s="9" customFormat="1" ht="15" customHeight="1">
      <c r="B491" s="21"/>
      <c r="C491" s="73"/>
      <c r="D491" s="15"/>
      <c r="E491" s="15"/>
      <c r="F491" s="15"/>
      <c r="G491" s="13"/>
      <c r="H491" s="13"/>
      <c r="I491" s="13"/>
      <c r="J491" s="13"/>
    </row>
    <row r="492" spans="2:10" s="9" customFormat="1" ht="15" customHeight="1">
      <c r="B492" s="21"/>
      <c r="C492" s="73"/>
      <c r="D492" s="15"/>
      <c r="E492" s="15"/>
      <c r="F492" s="15"/>
      <c r="G492" s="13"/>
      <c r="H492" s="13"/>
      <c r="I492" s="13"/>
      <c r="J492" s="13"/>
    </row>
    <row r="493" spans="2:10" s="9" customFormat="1" ht="15" customHeight="1">
      <c r="B493" s="21"/>
      <c r="C493" s="73"/>
      <c r="D493" s="15"/>
      <c r="E493" s="15"/>
      <c r="F493" s="15"/>
      <c r="G493" s="13"/>
      <c r="H493" s="13"/>
      <c r="I493" s="13"/>
      <c r="J493" s="13"/>
    </row>
    <row r="494" spans="2:10" s="9" customFormat="1" ht="15" customHeight="1">
      <c r="B494" s="21"/>
      <c r="C494" s="73"/>
      <c r="D494" s="15"/>
      <c r="E494" s="15"/>
      <c r="F494" s="15"/>
      <c r="G494" s="13"/>
      <c r="H494" s="13"/>
      <c r="I494" s="13"/>
      <c r="J494" s="13"/>
    </row>
    <row r="495" spans="2:10" s="9" customFormat="1" ht="15" customHeight="1">
      <c r="B495" s="21"/>
      <c r="C495" s="73"/>
      <c r="D495" s="15"/>
      <c r="E495" s="15"/>
      <c r="F495" s="15"/>
      <c r="G495" s="13"/>
      <c r="H495" s="13"/>
      <c r="I495" s="13"/>
      <c r="J495" s="13"/>
    </row>
    <row r="496" spans="2:10" s="9" customFormat="1" ht="15" customHeight="1">
      <c r="B496" s="21"/>
      <c r="C496" s="73"/>
      <c r="D496" s="15"/>
      <c r="E496" s="15"/>
      <c r="F496" s="15"/>
      <c r="G496" s="13"/>
      <c r="H496" s="13"/>
      <c r="I496" s="13"/>
      <c r="J496" s="13"/>
    </row>
    <row r="497" spans="2:10" s="9" customFormat="1" ht="15" customHeight="1">
      <c r="B497" s="21"/>
      <c r="C497" s="73"/>
      <c r="D497" s="15"/>
      <c r="E497" s="15"/>
      <c r="F497" s="15"/>
      <c r="G497" s="13"/>
      <c r="H497" s="13"/>
      <c r="I497" s="13"/>
      <c r="J497" s="13"/>
    </row>
    <row r="498" spans="2:10" s="9" customFormat="1" ht="15" customHeight="1">
      <c r="B498" s="21"/>
      <c r="C498" s="73"/>
      <c r="D498" s="15"/>
      <c r="E498" s="15"/>
      <c r="F498" s="15"/>
      <c r="G498" s="13"/>
      <c r="H498" s="13"/>
      <c r="I498" s="13"/>
      <c r="J498" s="13"/>
    </row>
    <row r="499" spans="2:10" s="9" customFormat="1" ht="15" customHeight="1">
      <c r="B499" s="21"/>
      <c r="C499" s="76"/>
      <c r="D499" s="16"/>
      <c r="E499" s="15"/>
      <c r="F499" s="15"/>
      <c r="G499" s="13"/>
      <c r="H499" s="13"/>
      <c r="I499" s="13"/>
      <c r="J499" s="13"/>
    </row>
    <row r="500" spans="2:10" s="9" customFormat="1" ht="15" customHeight="1">
      <c r="B500" s="21"/>
      <c r="C500" s="76"/>
      <c r="D500" s="16"/>
      <c r="E500" s="15"/>
      <c r="F500" s="15"/>
      <c r="G500" s="13"/>
      <c r="H500" s="13"/>
      <c r="I500" s="13"/>
      <c r="J500" s="13"/>
    </row>
    <row r="501" spans="2:10" s="9" customFormat="1" ht="15" customHeight="1">
      <c r="B501" s="21"/>
      <c r="C501" s="73"/>
      <c r="D501" s="15"/>
      <c r="E501" s="15"/>
      <c r="F501" s="15"/>
      <c r="G501" s="13"/>
      <c r="H501" s="13"/>
      <c r="I501" s="13"/>
      <c r="J501" s="13"/>
    </row>
    <row r="502" spans="2:10" s="9" customFormat="1" ht="15" customHeight="1">
      <c r="B502" s="21"/>
      <c r="C502" s="76"/>
      <c r="D502" s="16"/>
      <c r="E502" s="15"/>
      <c r="F502" s="15"/>
      <c r="G502" s="13"/>
      <c r="H502" s="13"/>
      <c r="I502" s="13"/>
      <c r="J502" s="13"/>
    </row>
    <row r="503" spans="2:10" s="9" customFormat="1" ht="15" customHeight="1">
      <c r="B503" s="21"/>
      <c r="C503" s="76"/>
      <c r="D503" s="16"/>
      <c r="E503" s="15"/>
      <c r="F503" s="15"/>
      <c r="G503" s="13"/>
      <c r="H503" s="13"/>
      <c r="I503" s="13"/>
      <c r="J503" s="13"/>
    </row>
    <row r="504" spans="2:10" s="9" customFormat="1" ht="15" customHeight="1">
      <c r="B504" s="21"/>
      <c r="C504" s="73"/>
      <c r="D504" s="15"/>
      <c r="E504" s="15"/>
      <c r="F504" s="15"/>
      <c r="G504" s="13"/>
      <c r="H504" s="13"/>
      <c r="I504" s="13"/>
      <c r="J504" s="13"/>
    </row>
    <row r="505" spans="2:10" s="9" customFormat="1" ht="15" customHeight="1">
      <c r="B505" s="21"/>
      <c r="C505" s="73"/>
      <c r="D505" s="15"/>
      <c r="E505" s="15"/>
      <c r="F505" s="15"/>
      <c r="G505" s="13"/>
      <c r="H505" s="13"/>
      <c r="I505" s="13"/>
      <c r="J505" s="13"/>
    </row>
    <row r="506" spans="2:10" s="9" customFormat="1" ht="15" customHeight="1">
      <c r="B506" s="21"/>
      <c r="C506" s="76"/>
      <c r="D506" s="16"/>
      <c r="E506" s="15"/>
      <c r="F506" s="15"/>
      <c r="G506" s="13"/>
      <c r="H506" s="13"/>
      <c r="I506" s="13"/>
      <c r="J506" s="13"/>
    </row>
    <row r="507" spans="2:10" s="9" customFormat="1" ht="15" customHeight="1">
      <c r="B507" s="21"/>
      <c r="C507" s="73"/>
      <c r="D507" s="15"/>
      <c r="E507" s="15"/>
      <c r="F507" s="15"/>
      <c r="G507" s="13"/>
      <c r="H507" s="13"/>
      <c r="I507" s="13"/>
      <c r="J507" s="13"/>
    </row>
    <row r="508" spans="2:10" s="9" customFormat="1" ht="15" customHeight="1">
      <c r="B508" s="21"/>
      <c r="C508" s="76"/>
      <c r="D508" s="16"/>
      <c r="E508" s="15"/>
      <c r="F508" s="15"/>
      <c r="G508" s="13"/>
      <c r="H508" s="13"/>
      <c r="I508" s="13"/>
      <c r="J508" s="13"/>
    </row>
    <row r="509" spans="2:10" s="9" customFormat="1" ht="15" customHeight="1">
      <c r="B509" s="21"/>
      <c r="C509" s="73"/>
      <c r="D509" s="15"/>
      <c r="E509" s="15"/>
      <c r="F509" s="15"/>
      <c r="G509" s="13"/>
      <c r="H509" s="13"/>
      <c r="I509" s="13"/>
      <c r="J509" s="13"/>
    </row>
    <row r="510" spans="2:10" s="9" customFormat="1" ht="15" customHeight="1">
      <c r="B510" s="21"/>
      <c r="C510" s="73"/>
      <c r="D510" s="15"/>
      <c r="E510" s="15"/>
      <c r="F510" s="15"/>
      <c r="G510" s="13"/>
      <c r="H510" s="13"/>
      <c r="I510" s="13"/>
      <c r="J510" s="13"/>
    </row>
    <row r="511" spans="2:10" s="9" customFormat="1" ht="15" customHeight="1">
      <c r="B511" s="21"/>
      <c r="C511" s="73"/>
      <c r="D511" s="15"/>
      <c r="E511" s="15"/>
      <c r="F511" s="15"/>
      <c r="G511" s="13"/>
      <c r="H511" s="13"/>
      <c r="I511" s="13"/>
      <c r="J511" s="13"/>
    </row>
    <row r="512" spans="2:10" s="9" customFormat="1" ht="15" customHeight="1">
      <c r="B512" s="21"/>
      <c r="C512" s="73"/>
      <c r="D512" s="15"/>
      <c r="E512" s="15"/>
      <c r="F512" s="15"/>
      <c r="G512" s="13"/>
      <c r="H512" s="13"/>
      <c r="I512" s="13"/>
      <c r="J512" s="13"/>
    </row>
    <row r="513" spans="2:10" s="9" customFormat="1" ht="15" customHeight="1">
      <c r="B513" s="21"/>
      <c r="C513" s="76"/>
      <c r="D513" s="16"/>
      <c r="E513" s="15"/>
      <c r="F513" s="15"/>
      <c r="G513" s="13"/>
      <c r="H513" s="13"/>
      <c r="I513" s="13"/>
      <c r="J513" s="13"/>
    </row>
    <row r="514" spans="2:10" s="9" customFormat="1" ht="15" customHeight="1">
      <c r="B514" s="21"/>
      <c r="C514" s="76"/>
      <c r="D514" s="16"/>
      <c r="E514" s="15"/>
      <c r="F514" s="15"/>
      <c r="G514" s="13"/>
      <c r="H514" s="13"/>
      <c r="I514" s="13"/>
      <c r="J514" s="13"/>
    </row>
    <row r="515" spans="2:10" s="9" customFormat="1" ht="15" customHeight="1">
      <c r="B515" s="21"/>
      <c r="C515" s="76"/>
      <c r="D515" s="16"/>
      <c r="E515" s="15"/>
      <c r="F515" s="15"/>
      <c r="G515" s="13"/>
      <c r="H515" s="13"/>
      <c r="I515" s="13"/>
      <c r="J515" s="13"/>
    </row>
    <row r="516" spans="2:10" s="9" customFormat="1" ht="15" customHeight="1">
      <c r="B516" s="21"/>
      <c r="C516" s="73"/>
      <c r="D516" s="15"/>
      <c r="E516" s="15"/>
      <c r="F516" s="15"/>
      <c r="G516" s="13"/>
      <c r="H516" s="13"/>
      <c r="I516" s="13"/>
      <c r="J516" s="13"/>
    </row>
    <row r="517" spans="2:10" s="9" customFormat="1" ht="15" customHeight="1">
      <c r="B517" s="21"/>
      <c r="C517" s="73"/>
      <c r="D517" s="15"/>
      <c r="E517" s="15"/>
      <c r="F517" s="15"/>
      <c r="G517" s="13"/>
      <c r="H517" s="13"/>
      <c r="I517" s="13"/>
      <c r="J517" s="13"/>
    </row>
    <row r="518" spans="2:10" s="9" customFormat="1" ht="15" customHeight="1">
      <c r="B518" s="21"/>
      <c r="C518" s="76"/>
      <c r="D518" s="16"/>
      <c r="E518" s="15"/>
      <c r="F518" s="15"/>
      <c r="G518" s="13"/>
      <c r="H518" s="13"/>
      <c r="I518" s="13"/>
      <c r="J518" s="13"/>
    </row>
    <row r="519" spans="2:10" s="9" customFormat="1" ht="15" customHeight="1">
      <c r="B519" s="21"/>
      <c r="C519" s="73"/>
      <c r="D519" s="15"/>
      <c r="E519" s="15"/>
      <c r="F519" s="15"/>
      <c r="G519" s="13"/>
      <c r="H519" s="13"/>
      <c r="I519" s="13"/>
      <c r="J519" s="13"/>
    </row>
    <row r="520" spans="2:10" s="9" customFormat="1" ht="15" customHeight="1">
      <c r="B520" s="21"/>
      <c r="C520" s="76"/>
      <c r="D520" s="16"/>
      <c r="E520" s="15"/>
      <c r="F520" s="15"/>
      <c r="G520" s="13"/>
      <c r="H520" s="13"/>
      <c r="I520" s="13"/>
      <c r="J520" s="13"/>
    </row>
    <row r="521" spans="2:10" s="9" customFormat="1" ht="15" customHeight="1">
      <c r="B521" s="21"/>
      <c r="C521" s="76"/>
      <c r="D521" s="16"/>
      <c r="E521" s="15"/>
      <c r="F521" s="15"/>
      <c r="G521" s="13"/>
      <c r="H521" s="13"/>
      <c r="I521" s="13"/>
      <c r="J521" s="13"/>
    </row>
    <row r="522" spans="2:10" s="9" customFormat="1" ht="15" customHeight="1">
      <c r="B522" s="21"/>
      <c r="C522" s="76"/>
      <c r="D522" s="16"/>
      <c r="E522" s="15"/>
      <c r="F522" s="15"/>
      <c r="G522" s="13"/>
      <c r="H522" s="13"/>
      <c r="I522" s="13"/>
      <c r="J522" s="13"/>
    </row>
    <row r="523" spans="2:10" s="9" customFormat="1" ht="15" customHeight="1">
      <c r="B523" s="21"/>
      <c r="C523" s="76"/>
      <c r="D523" s="16"/>
      <c r="E523" s="15"/>
      <c r="F523" s="15"/>
      <c r="G523" s="13"/>
      <c r="H523" s="13"/>
      <c r="I523" s="13"/>
      <c r="J523" s="13"/>
    </row>
    <row r="524" spans="2:10" s="9" customFormat="1" ht="15" customHeight="1">
      <c r="B524" s="21"/>
      <c r="C524" s="73"/>
      <c r="D524" s="15"/>
      <c r="E524" s="15"/>
      <c r="F524" s="15"/>
      <c r="G524" s="13"/>
      <c r="H524" s="13"/>
      <c r="I524" s="13"/>
      <c r="J524" s="13"/>
    </row>
    <row r="525" spans="2:10" s="9" customFormat="1" ht="15" customHeight="1">
      <c r="B525" s="21"/>
      <c r="C525" s="73"/>
      <c r="D525" s="15"/>
      <c r="E525" s="15"/>
      <c r="F525" s="15"/>
      <c r="G525" s="13"/>
      <c r="H525" s="13"/>
      <c r="I525" s="13"/>
      <c r="J525" s="13"/>
    </row>
    <row r="526" spans="2:10" s="9" customFormat="1" ht="15" customHeight="1">
      <c r="B526" s="21"/>
      <c r="C526" s="73"/>
      <c r="D526" s="15"/>
      <c r="E526" s="15"/>
      <c r="F526" s="15"/>
      <c r="G526" s="13"/>
      <c r="H526" s="13"/>
      <c r="I526" s="13"/>
      <c r="J526" s="13"/>
    </row>
    <row r="527" spans="2:10" s="9" customFormat="1" ht="15" customHeight="1">
      <c r="B527" s="21"/>
      <c r="C527" s="73"/>
      <c r="D527" s="15"/>
      <c r="E527" s="15"/>
      <c r="F527" s="15"/>
      <c r="G527" s="13"/>
      <c r="H527" s="13"/>
      <c r="I527" s="13"/>
      <c r="J527" s="13"/>
    </row>
    <row r="528" spans="2:10" s="9" customFormat="1" ht="15" customHeight="1">
      <c r="B528" s="21"/>
      <c r="C528" s="73"/>
      <c r="D528" s="15"/>
      <c r="E528" s="15"/>
      <c r="F528" s="15"/>
      <c r="G528" s="13"/>
      <c r="H528" s="13"/>
      <c r="I528" s="13"/>
      <c r="J528" s="13"/>
    </row>
    <row r="529" spans="2:10" s="9" customFormat="1" ht="15" customHeight="1">
      <c r="B529" s="21"/>
      <c r="C529" s="73"/>
      <c r="D529" s="15"/>
      <c r="E529" s="15"/>
      <c r="F529" s="15"/>
      <c r="G529" s="13"/>
      <c r="H529" s="13"/>
      <c r="I529" s="13"/>
      <c r="J529" s="13"/>
    </row>
    <row r="530" spans="2:10" s="9" customFormat="1" ht="15" customHeight="1">
      <c r="B530" s="21"/>
      <c r="C530" s="73"/>
      <c r="D530" s="15"/>
      <c r="E530" s="15"/>
      <c r="F530" s="15"/>
      <c r="G530" s="13"/>
      <c r="H530" s="13"/>
      <c r="I530" s="13"/>
      <c r="J530" s="13"/>
    </row>
    <row r="531" spans="2:10" s="9" customFormat="1" ht="15" customHeight="1">
      <c r="B531" s="21"/>
      <c r="C531" s="73"/>
      <c r="D531" s="15"/>
      <c r="E531" s="15"/>
      <c r="F531" s="15"/>
      <c r="G531" s="13"/>
      <c r="H531" s="13"/>
      <c r="I531" s="13"/>
      <c r="J531" s="13"/>
    </row>
    <row r="532" spans="2:10" s="9" customFormat="1" ht="15" customHeight="1">
      <c r="B532" s="21"/>
      <c r="C532" s="73"/>
      <c r="D532" s="15"/>
      <c r="E532" s="15"/>
      <c r="F532" s="15"/>
      <c r="G532" s="13"/>
      <c r="H532" s="13"/>
      <c r="I532" s="13"/>
      <c r="J532" s="13"/>
    </row>
    <row r="533" spans="2:10" s="9" customFormat="1" ht="15" customHeight="1">
      <c r="B533" s="21"/>
      <c r="C533" s="73"/>
      <c r="D533" s="15"/>
      <c r="E533" s="15"/>
      <c r="F533" s="15"/>
      <c r="G533" s="13"/>
      <c r="H533" s="13"/>
      <c r="I533" s="13"/>
      <c r="J533" s="13"/>
    </row>
    <row r="534" spans="2:10" s="9" customFormat="1" ht="15" customHeight="1">
      <c r="B534" s="21"/>
      <c r="C534" s="76"/>
      <c r="D534" s="16"/>
      <c r="E534" s="15"/>
      <c r="F534" s="15"/>
      <c r="G534" s="13"/>
      <c r="H534" s="13"/>
      <c r="I534" s="13"/>
      <c r="J534" s="13"/>
    </row>
    <row r="535" spans="2:10" s="9" customFormat="1" ht="15" customHeight="1">
      <c r="B535" s="21"/>
      <c r="C535" s="76"/>
      <c r="D535" s="16"/>
      <c r="E535" s="15"/>
      <c r="F535" s="15"/>
      <c r="G535" s="13"/>
      <c r="H535" s="13"/>
      <c r="I535" s="13"/>
      <c r="J535" s="13"/>
    </row>
    <row r="536" spans="2:10" s="9" customFormat="1" ht="15" customHeight="1">
      <c r="B536" s="21"/>
      <c r="C536" s="76"/>
      <c r="D536" s="16"/>
      <c r="E536" s="15"/>
      <c r="F536" s="15"/>
      <c r="G536" s="13"/>
      <c r="H536" s="13"/>
      <c r="I536" s="13"/>
      <c r="J536" s="13"/>
    </row>
    <row r="537" spans="2:10" s="9" customFormat="1" ht="15" customHeight="1">
      <c r="B537" s="21"/>
      <c r="C537" s="76"/>
      <c r="D537" s="16"/>
      <c r="E537" s="15"/>
      <c r="F537" s="15"/>
      <c r="G537" s="13"/>
      <c r="H537" s="13"/>
      <c r="I537" s="13"/>
      <c r="J537" s="13"/>
    </row>
    <row r="538" spans="2:10" s="9" customFormat="1" ht="15" customHeight="1">
      <c r="B538" s="21"/>
      <c r="C538" s="73"/>
      <c r="D538" s="15"/>
      <c r="E538" s="15"/>
      <c r="F538" s="15"/>
      <c r="G538" s="13"/>
      <c r="H538" s="13"/>
      <c r="I538" s="13"/>
      <c r="J538" s="13"/>
    </row>
    <row r="539" spans="2:10" s="9" customFormat="1" ht="15" customHeight="1">
      <c r="B539" s="21"/>
      <c r="C539" s="76"/>
      <c r="D539" s="16"/>
      <c r="E539" s="15"/>
      <c r="F539" s="15"/>
      <c r="G539" s="13"/>
      <c r="H539" s="13"/>
      <c r="I539" s="13"/>
      <c r="J539" s="13"/>
    </row>
    <row r="540" spans="2:10" s="9" customFormat="1" ht="15" customHeight="1">
      <c r="B540" s="21"/>
      <c r="C540" s="73"/>
      <c r="D540" s="15"/>
      <c r="E540" s="15"/>
      <c r="F540" s="15"/>
      <c r="G540" s="13"/>
      <c r="H540" s="13"/>
      <c r="I540" s="13"/>
      <c r="J540" s="13"/>
    </row>
    <row r="541" spans="2:10" s="9" customFormat="1" ht="15" customHeight="1">
      <c r="B541" s="21"/>
      <c r="C541" s="76"/>
      <c r="D541" s="16"/>
      <c r="E541" s="15"/>
      <c r="F541" s="15"/>
      <c r="G541" s="13"/>
      <c r="H541" s="13"/>
      <c r="I541" s="13"/>
      <c r="J541" s="13"/>
    </row>
    <row r="542" spans="2:10" s="9" customFormat="1" ht="15" customHeight="1">
      <c r="B542" s="21"/>
      <c r="C542" s="76"/>
      <c r="D542" s="16"/>
      <c r="E542" s="15"/>
      <c r="F542" s="15"/>
      <c r="G542" s="13"/>
      <c r="H542" s="13"/>
      <c r="I542" s="13"/>
      <c r="J542" s="13"/>
    </row>
    <row r="543" spans="2:10" s="9" customFormat="1" ht="15" customHeight="1">
      <c r="B543" s="21"/>
      <c r="C543" s="76"/>
      <c r="D543" s="16"/>
      <c r="E543" s="15"/>
      <c r="F543" s="15"/>
      <c r="G543" s="13"/>
      <c r="H543" s="13"/>
      <c r="I543" s="13"/>
      <c r="J543" s="13"/>
    </row>
    <row r="544" spans="2:10" s="9" customFormat="1" ht="15" customHeight="1">
      <c r="B544" s="21"/>
      <c r="C544" s="76"/>
      <c r="D544" s="16"/>
      <c r="E544" s="15"/>
      <c r="F544" s="15"/>
      <c r="G544" s="13"/>
      <c r="H544" s="13"/>
      <c r="I544" s="13"/>
      <c r="J544" s="13"/>
    </row>
    <row r="545" spans="2:10" s="9" customFormat="1" ht="15" customHeight="1">
      <c r="B545" s="21"/>
      <c r="C545" s="76"/>
      <c r="D545" s="16"/>
      <c r="E545" s="15"/>
      <c r="F545" s="15"/>
      <c r="G545" s="13"/>
      <c r="H545" s="13"/>
      <c r="I545" s="13"/>
      <c r="J545" s="13"/>
    </row>
    <row r="546" spans="2:10" s="9" customFormat="1" ht="15" customHeight="1">
      <c r="B546" s="21"/>
      <c r="C546" s="76"/>
      <c r="D546" s="16"/>
      <c r="E546" s="15"/>
      <c r="F546" s="15"/>
      <c r="G546" s="13"/>
      <c r="H546" s="13"/>
      <c r="I546" s="13"/>
      <c r="J546" s="13"/>
    </row>
    <row r="547" spans="2:10" s="9" customFormat="1" ht="15" customHeight="1">
      <c r="B547" s="21"/>
      <c r="C547" s="76"/>
      <c r="D547" s="16"/>
      <c r="E547" s="15"/>
      <c r="F547" s="15"/>
      <c r="G547" s="13"/>
      <c r="H547" s="13"/>
      <c r="I547" s="13"/>
      <c r="J547" s="13"/>
    </row>
    <row r="548" spans="2:10" s="9" customFormat="1" ht="15" customHeight="1">
      <c r="B548" s="21"/>
      <c r="C548" s="76"/>
      <c r="D548" s="16"/>
      <c r="E548" s="15"/>
      <c r="F548" s="15"/>
      <c r="G548" s="13"/>
      <c r="H548" s="13"/>
      <c r="I548" s="13"/>
      <c r="J548" s="13"/>
    </row>
    <row r="549" spans="2:10" s="9" customFormat="1" ht="15" customHeight="1">
      <c r="B549" s="21"/>
      <c r="C549" s="76"/>
      <c r="D549" s="16"/>
      <c r="E549" s="15"/>
      <c r="F549" s="15"/>
      <c r="G549" s="13"/>
      <c r="H549" s="13"/>
      <c r="I549" s="13"/>
      <c r="J549" s="13"/>
    </row>
    <row r="550" spans="2:10" s="9" customFormat="1" ht="15" customHeight="1">
      <c r="B550" s="21"/>
      <c r="C550" s="76"/>
      <c r="D550" s="16"/>
      <c r="E550" s="15"/>
      <c r="F550" s="15"/>
      <c r="G550" s="13"/>
      <c r="H550" s="13"/>
      <c r="I550" s="13"/>
      <c r="J550" s="13"/>
    </row>
    <row r="551" spans="2:10" s="9" customFormat="1" ht="15" customHeight="1">
      <c r="B551" s="21"/>
      <c r="C551" s="76"/>
      <c r="D551" s="16"/>
      <c r="E551" s="15"/>
      <c r="F551" s="15"/>
      <c r="G551" s="13"/>
      <c r="H551" s="13"/>
      <c r="I551" s="13"/>
      <c r="J551" s="13"/>
    </row>
    <row r="552" spans="2:10" s="9" customFormat="1" ht="15" customHeight="1">
      <c r="B552" s="21"/>
      <c r="C552" s="76"/>
      <c r="D552" s="16"/>
      <c r="E552" s="15"/>
      <c r="F552" s="15"/>
      <c r="G552" s="13"/>
      <c r="H552" s="13"/>
      <c r="I552" s="13"/>
      <c r="J552" s="13"/>
    </row>
    <row r="553" spans="2:10" s="9" customFormat="1" ht="15" customHeight="1">
      <c r="B553" s="21"/>
      <c r="C553" s="76"/>
      <c r="D553" s="16"/>
      <c r="E553" s="15"/>
      <c r="F553" s="15"/>
      <c r="G553" s="13"/>
      <c r="H553" s="13"/>
      <c r="I553" s="13"/>
      <c r="J553" s="13"/>
    </row>
    <row r="554" spans="2:10" s="9" customFormat="1" ht="15" customHeight="1">
      <c r="B554" s="21"/>
      <c r="C554" s="76"/>
      <c r="D554" s="16"/>
      <c r="E554" s="15"/>
      <c r="F554" s="15"/>
      <c r="G554" s="13"/>
      <c r="H554" s="13"/>
      <c r="I554" s="13"/>
      <c r="J554" s="13"/>
    </row>
    <row r="555" spans="2:10" s="9" customFormat="1" ht="15" customHeight="1">
      <c r="B555" s="21"/>
      <c r="C555" s="76"/>
      <c r="D555" s="16"/>
      <c r="E555" s="15"/>
      <c r="F555" s="15"/>
      <c r="G555" s="13"/>
      <c r="H555" s="13"/>
      <c r="I555" s="13"/>
      <c r="J555" s="13"/>
    </row>
    <row r="556" spans="2:10" s="9" customFormat="1" ht="15" customHeight="1">
      <c r="B556" s="21"/>
      <c r="C556" s="76"/>
      <c r="D556" s="16"/>
      <c r="E556" s="15"/>
      <c r="F556" s="15"/>
      <c r="G556" s="13"/>
      <c r="H556" s="13"/>
      <c r="I556" s="13"/>
      <c r="J556" s="13"/>
    </row>
    <row r="557" spans="2:10" s="9" customFormat="1" ht="15" customHeight="1">
      <c r="B557" s="21"/>
      <c r="C557" s="76"/>
      <c r="D557" s="16"/>
      <c r="E557" s="15"/>
      <c r="F557" s="15"/>
      <c r="G557" s="13"/>
      <c r="H557" s="13"/>
      <c r="I557" s="13"/>
      <c r="J557" s="13"/>
    </row>
    <row r="558" spans="2:10" s="9" customFormat="1" ht="15" customHeight="1">
      <c r="B558" s="21"/>
      <c r="C558" s="76"/>
      <c r="D558" s="16"/>
      <c r="E558" s="15"/>
      <c r="F558" s="15"/>
      <c r="G558" s="13"/>
      <c r="H558" s="13"/>
      <c r="I558" s="13"/>
      <c r="J558" s="13"/>
    </row>
    <row r="559" spans="2:10" s="9" customFormat="1" ht="15" customHeight="1">
      <c r="B559" s="21"/>
      <c r="C559" s="76"/>
      <c r="D559" s="16"/>
      <c r="E559" s="15"/>
      <c r="F559" s="15"/>
      <c r="G559" s="13"/>
      <c r="H559" s="13"/>
      <c r="I559" s="13"/>
      <c r="J559" s="13"/>
    </row>
    <row r="560" spans="2:10" s="9" customFormat="1" ht="15" customHeight="1">
      <c r="B560" s="21"/>
      <c r="C560" s="76"/>
      <c r="D560" s="16"/>
      <c r="E560" s="15"/>
      <c r="F560" s="15"/>
      <c r="G560" s="13"/>
      <c r="H560" s="13"/>
      <c r="I560" s="13"/>
      <c r="J560" s="13"/>
    </row>
    <row r="561" spans="2:10" s="9" customFormat="1" ht="15" customHeight="1">
      <c r="B561" s="21"/>
      <c r="C561" s="76"/>
      <c r="D561" s="16"/>
      <c r="E561" s="15"/>
      <c r="F561" s="15"/>
      <c r="G561" s="13"/>
      <c r="H561" s="13"/>
      <c r="I561" s="13"/>
      <c r="J561" s="13"/>
    </row>
    <row r="562" spans="2:10" s="9" customFormat="1" ht="15" customHeight="1">
      <c r="B562" s="21"/>
      <c r="C562" s="76"/>
      <c r="D562" s="16"/>
      <c r="E562" s="15"/>
      <c r="F562" s="15"/>
      <c r="G562" s="13"/>
      <c r="H562" s="13"/>
      <c r="I562" s="13"/>
      <c r="J562" s="13"/>
    </row>
    <row r="563" spans="2:10" s="9" customFormat="1" ht="15" customHeight="1">
      <c r="B563" s="21"/>
      <c r="C563" s="76"/>
      <c r="D563" s="16"/>
      <c r="E563" s="15"/>
      <c r="F563" s="15"/>
      <c r="G563" s="13"/>
      <c r="H563" s="13"/>
      <c r="I563" s="13"/>
      <c r="J563" s="13"/>
    </row>
    <row r="564" spans="2:10" s="9" customFormat="1" ht="15" customHeight="1">
      <c r="B564" s="21"/>
      <c r="C564" s="76"/>
      <c r="D564" s="16"/>
      <c r="E564" s="15"/>
      <c r="F564" s="15"/>
      <c r="G564" s="13"/>
      <c r="H564" s="13"/>
      <c r="I564" s="13"/>
      <c r="J564" s="13"/>
    </row>
    <row r="565" spans="2:10" s="9" customFormat="1" ht="15" customHeight="1">
      <c r="B565" s="21"/>
      <c r="C565" s="76"/>
      <c r="D565" s="16"/>
      <c r="E565" s="15"/>
      <c r="F565" s="15"/>
      <c r="G565" s="13"/>
      <c r="H565" s="13"/>
      <c r="I565" s="13"/>
      <c r="J565" s="13"/>
    </row>
    <row r="566" spans="2:10" s="9" customFormat="1" ht="15" customHeight="1">
      <c r="B566" s="21"/>
      <c r="C566" s="76"/>
      <c r="D566" s="16"/>
      <c r="E566" s="15"/>
      <c r="F566" s="15"/>
      <c r="G566" s="13"/>
      <c r="H566" s="13"/>
      <c r="I566" s="13"/>
      <c r="J566" s="13"/>
    </row>
    <row r="567" spans="2:10" s="9" customFormat="1" ht="15" customHeight="1">
      <c r="B567" s="21"/>
      <c r="C567" s="76"/>
      <c r="D567" s="16"/>
      <c r="E567" s="15"/>
      <c r="F567" s="15"/>
      <c r="G567" s="13"/>
      <c r="H567" s="13"/>
      <c r="I567" s="13"/>
      <c r="J567" s="13"/>
    </row>
    <row r="568" spans="2:10" s="9" customFormat="1" ht="15" customHeight="1">
      <c r="B568" s="21"/>
      <c r="C568" s="76"/>
      <c r="D568" s="16"/>
      <c r="E568" s="15"/>
      <c r="F568" s="15"/>
      <c r="G568" s="13"/>
      <c r="H568" s="13"/>
      <c r="I568" s="13"/>
      <c r="J568" s="13"/>
    </row>
    <row r="569" spans="2:10" s="9" customFormat="1" ht="15" customHeight="1">
      <c r="B569" s="21"/>
      <c r="C569" s="76"/>
      <c r="D569" s="16"/>
      <c r="E569" s="15"/>
      <c r="F569" s="15"/>
      <c r="G569" s="13"/>
      <c r="H569" s="13"/>
      <c r="I569" s="13"/>
      <c r="J569" s="13"/>
    </row>
    <row r="570" spans="2:10" s="9" customFormat="1" ht="15" customHeight="1">
      <c r="B570" s="21"/>
      <c r="C570" s="76"/>
      <c r="D570" s="16"/>
      <c r="E570" s="15"/>
      <c r="F570" s="15"/>
      <c r="G570" s="13"/>
      <c r="H570" s="13"/>
      <c r="I570" s="13"/>
      <c r="J570" s="13"/>
    </row>
    <row r="571" spans="2:10" s="9" customFormat="1" ht="15" customHeight="1">
      <c r="B571" s="21"/>
      <c r="C571" s="76"/>
      <c r="D571" s="16"/>
      <c r="E571" s="15"/>
      <c r="F571" s="15"/>
      <c r="G571" s="13"/>
      <c r="H571" s="13"/>
      <c r="I571" s="13"/>
      <c r="J571" s="13"/>
    </row>
    <row r="572" spans="2:10" s="9" customFormat="1" ht="15" customHeight="1">
      <c r="B572" s="21"/>
      <c r="C572" s="76"/>
      <c r="D572" s="16"/>
      <c r="E572" s="15"/>
      <c r="F572" s="15"/>
      <c r="G572" s="13"/>
      <c r="H572" s="13"/>
      <c r="I572" s="13"/>
      <c r="J572" s="13"/>
    </row>
    <row r="573" spans="2:10" s="9" customFormat="1" ht="15" customHeight="1">
      <c r="B573" s="21"/>
      <c r="C573" s="76"/>
      <c r="D573" s="16"/>
      <c r="E573" s="15"/>
      <c r="F573" s="15"/>
      <c r="G573" s="13"/>
      <c r="H573" s="13"/>
      <c r="I573" s="13"/>
      <c r="J573" s="13"/>
    </row>
    <row r="574" spans="2:10" s="9" customFormat="1" ht="15" customHeight="1">
      <c r="B574" s="21"/>
      <c r="C574" s="76"/>
      <c r="D574" s="16"/>
      <c r="E574" s="15"/>
      <c r="F574" s="15"/>
      <c r="G574" s="13"/>
      <c r="H574" s="13"/>
      <c r="I574" s="13"/>
      <c r="J574" s="13"/>
    </row>
    <row r="575" spans="2:10" s="9" customFormat="1" ht="15" customHeight="1">
      <c r="B575" s="21"/>
      <c r="C575" s="76"/>
      <c r="D575" s="16"/>
      <c r="E575" s="15"/>
      <c r="F575" s="15"/>
      <c r="G575" s="13"/>
      <c r="H575" s="13"/>
      <c r="I575" s="13"/>
      <c r="J575" s="13"/>
    </row>
    <row r="576" spans="2:10" s="9" customFormat="1" ht="15" customHeight="1">
      <c r="B576" s="21"/>
      <c r="C576" s="76"/>
      <c r="D576" s="16"/>
      <c r="E576" s="15"/>
      <c r="F576" s="15"/>
      <c r="G576" s="13"/>
      <c r="H576" s="13"/>
      <c r="I576" s="13"/>
      <c r="J576" s="13"/>
    </row>
    <row r="577" spans="2:10" s="9" customFormat="1" ht="15" customHeight="1">
      <c r="B577" s="21"/>
      <c r="C577" s="76"/>
      <c r="D577" s="16"/>
      <c r="E577" s="15"/>
      <c r="F577" s="15"/>
      <c r="G577" s="13"/>
      <c r="H577" s="13"/>
      <c r="I577" s="13"/>
      <c r="J577" s="13"/>
    </row>
    <row r="578" spans="2:10" s="9" customFormat="1" ht="15" customHeight="1">
      <c r="B578" s="21"/>
      <c r="C578" s="76"/>
      <c r="D578" s="16"/>
      <c r="E578" s="15"/>
      <c r="F578" s="15"/>
      <c r="G578" s="13"/>
      <c r="H578" s="13"/>
      <c r="I578" s="13"/>
      <c r="J578" s="13"/>
    </row>
    <row r="579" spans="2:10" s="9" customFormat="1" ht="15" customHeight="1">
      <c r="B579" s="21"/>
      <c r="C579" s="76"/>
      <c r="D579" s="16"/>
      <c r="E579" s="15"/>
      <c r="F579" s="15"/>
      <c r="G579" s="13"/>
      <c r="H579" s="13"/>
      <c r="I579" s="13"/>
      <c r="J579" s="13"/>
    </row>
    <row r="580" spans="2:10" s="9" customFormat="1" ht="15" customHeight="1">
      <c r="B580" s="21"/>
      <c r="C580" s="76"/>
      <c r="D580" s="16"/>
      <c r="E580" s="15"/>
      <c r="F580" s="15"/>
      <c r="G580" s="13"/>
      <c r="H580" s="13"/>
      <c r="I580" s="13"/>
      <c r="J580" s="13"/>
    </row>
    <row r="581" spans="2:10" s="9" customFormat="1" ht="15" customHeight="1">
      <c r="B581" s="21"/>
      <c r="C581" s="76"/>
      <c r="D581" s="16"/>
      <c r="E581" s="15"/>
      <c r="F581" s="15"/>
      <c r="G581" s="13"/>
      <c r="H581" s="13"/>
      <c r="I581" s="13"/>
      <c r="J581" s="13"/>
    </row>
    <row r="582" spans="2:10" s="9" customFormat="1" ht="15" customHeight="1">
      <c r="B582" s="21"/>
      <c r="C582" s="76"/>
      <c r="D582" s="16"/>
      <c r="E582" s="15"/>
      <c r="F582" s="15"/>
      <c r="G582" s="13"/>
      <c r="H582" s="13"/>
      <c r="I582" s="13"/>
      <c r="J582" s="13"/>
    </row>
    <row r="583" spans="2:10" s="9" customFormat="1" ht="15" customHeight="1">
      <c r="B583" s="21"/>
      <c r="C583" s="76"/>
      <c r="D583" s="16"/>
      <c r="E583" s="15"/>
      <c r="F583" s="15"/>
      <c r="G583" s="13"/>
      <c r="H583" s="13"/>
      <c r="I583" s="13"/>
      <c r="J583" s="13"/>
    </row>
    <row r="584" spans="2:10" s="9" customFormat="1" ht="15" customHeight="1">
      <c r="B584" s="21"/>
      <c r="C584" s="76"/>
      <c r="D584" s="16"/>
      <c r="E584" s="15"/>
      <c r="F584" s="15"/>
      <c r="G584" s="13"/>
      <c r="H584" s="13"/>
      <c r="I584" s="13"/>
      <c r="J584" s="13"/>
    </row>
    <row r="585" spans="2:10" s="9" customFormat="1" ht="15" customHeight="1">
      <c r="B585" s="21"/>
      <c r="C585" s="76"/>
      <c r="D585" s="16"/>
      <c r="E585" s="15"/>
      <c r="F585" s="15"/>
      <c r="G585" s="13"/>
      <c r="H585" s="13"/>
      <c r="I585" s="13"/>
      <c r="J585" s="13"/>
    </row>
    <row r="586" spans="2:10" s="9" customFormat="1" ht="15" customHeight="1">
      <c r="B586" s="21"/>
      <c r="C586" s="76"/>
      <c r="D586" s="16"/>
      <c r="E586" s="15"/>
      <c r="F586" s="15"/>
      <c r="G586" s="13"/>
      <c r="H586" s="13"/>
      <c r="I586" s="13"/>
      <c r="J586" s="13"/>
    </row>
    <row r="587" spans="2:10" s="9" customFormat="1" ht="15" customHeight="1">
      <c r="B587" s="21"/>
      <c r="C587" s="76"/>
      <c r="D587" s="16"/>
      <c r="E587" s="15"/>
      <c r="F587" s="15"/>
      <c r="G587" s="13"/>
      <c r="H587" s="13"/>
      <c r="I587" s="13"/>
      <c r="J587" s="13"/>
    </row>
    <row r="588" spans="2:10" s="9" customFormat="1" ht="15" customHeight="1">
      <c r="B588" s="21"/>
      <c r="C588" s="76"/>
      <c r="D588" s="16"/>
      <c r="E588" s="15"/>
      <c r="F588" s="15"/>
      <c r="G588" s="13"/>
      <c r="H588" s="13"/>
      <c r="I588" s="13"/>
      <c r="J588" s="13"/>
    </row>
    <row r="589" spans="2:10" s="9" customFormat="1" ht="15" customHeight="1">
      <c r="B589" s="21"/>
      <c r="C589" s="76"/>
      <c r="D589" s="16"/>
      <c r="E589" s="15"/>
      <c r="F589" s="15"/>
      <c r="G589" s="13"/>
      <c r="H589" s="13"/>
      <c r="I589" s="13"/>
      <c r="J589" s="13"/>
    </row>
    <row r="590" spans="2:10" s="9" customFormat="1" ht="15" customHeight="1">
      <c r="B590" s="21"/>
      <c r="C590" s="76"/>
      <c r="D590" s="16"/>
      <c r="E590" s="15"/>
      <c r="F590" s="15"/>
      <c r="G590" s="13"/>
      <c r="H590" s="13"/>
      <c r="I590" s="13"/>
      <c r="J590" s="13"/>
    </row>
    <row r="591" spans="2:10" s="9" customFormat="1" ht="15" customHeight="1">
      <c r="B591" s="21"/>
      <c r="C591" s="76"/>
      <c r="D591" s="16"/>
      <c r="E591" s="15"/>
      <c r="F591" s="15"/>
      <c r="G591" s="13"/>
      <c r="H591" s="13"/>
      <c r="I591" s="13"/>
      <c r="J591" s="13"/>
    </row>
    <row r="592" spans="2:10" s="9" customFormat="1" ht="15" customHeight="1">
      <c r="B592" s="21"/>
      <c r="C592" s="76"/>
      <c r="D592" s="16"/>
      <c r="E592" s="15"/>
      <c r="F592" s="15"/>
      <c r="G592" s="13"/>
      <c r="H592" s="13"/>
      <c r="I592" s="13"/>
      <c r="J592" s="13"/>
    </row>
    <row r="593" spans="2:10" s="9" customFormat="1" ht="15" customHeight="1">
      <c r="B593" s="21"/>
      <c r="C593" s="76"/>
      <c r="D593" s="16"/>
      <c r="E593" s="15"/>
      <c r="F593" s="15"/>
      <c r="G593" s="13"/>
      <c r="H593" s="13"/>
      <c r="I593" s="13"/>
      <c r="J593" s="13"/>
    </row>
    <row r="594" spans="2:10" s="9" customFormat="1" ht="15" customHeight="1">
      <c r="B594" s="21"/>
      <c r="C594" s="76"/>
      <c r="D594" s="16"/>
      <c r="E594" s="15"/>
      <c r="F594" s="15"/>
      <c r="G594" s="13"/>
      <c r="H594" s="13"/>
      <c r="I594" s="13"/>
      <c r="J594" s="13"/>
    </row>
    <row r="595" spans="2:10" s="9" customFormat="1" ht="15" customHeight="1">
      <c r="B595" s="21"/>
      <c r="C595" s="76"/>
      <c r="D595" s="16"/>
      <c r="E595" s="15"/>
      <c r="F595" s="15"/>
      <c r="G595" s="13"/>
      <c r="H595" s="13"/>
      <c r="I595" s="13"/>
      <c r="J595" s="13"/>
    </row>
    <row r="596" spans="2:10" s="9" customFormat="1" ht="15" customHeight="1">
      <c r="B596" s="21"/>
      <c r="C596" s="76"/>
      <c r="D596" s="16"/>
      <c r="E596" s="15"/>
      <c r="F596" s="15"/>
      <c r="G596" s="13"/>
      <c r="H596" s="13"/>
      <c r="I596" s="13"/>
      <c r="J596" s="13"/>
    </row>
    <row r="597" spans="2:10" s="9" customFormat="1" ht="15" customHeight="1">
      <c r="B597" s="21"/>
      <c r="C597" s="76"/>
      <c r="D597" s="16"/>
      <c r="E597" s="15"/>
      <c r="F597" s="15"/>
      <c r="G597" s="13"/>
      <c r="H597" s="13"/>
      <c r="I597" s="13"/>
      <c r="J597" s="13"/>
    </row>
    <row r="598" spans="2:10" s="9" customFormat="1" ht="15" customHeight="1">
      <c r="B598" s="21"/>
      <c r="C598" s="76"/>
      <c r="D598" s="16"/>
      <c r="E598" s="15"/>
      <c r="F598" s="15"/>
      <c r="G598" s="13"/>
      <c r="H598" s="13"/>
      <c r="I598" s="13"/>
      <c r="J598" s="13"/>
    </row>
    <row r="599" spans="2:10" s="9" customFormat="1" ht="15" customHeight="1">
      <c r="B599" s="21"/>
      <c r="C599" s="76"/>
      <c r="D599" s="16"/>
      <c r="E599" s="15"/>
      <c r="F599" s="15"/>
      <c r="G599" s="13"/>
      <c r="H599" s="13"/>
      <c r="I599" s="13"/>
      <c r="J599" s="13"/>
    </row>
    <row r="600" spans="2:10" s="9" customFormat="1" ht="15" customHeight="1">
      <c r="B600" s="21"/>
      <c r="C600" s="73"/>
      <c r="D600" s="15"/>
      <c r="E600" s="15"/>
      <c r="F600" s="15"/>
      <c r="G600" s="13"/>
      <c r="H600" s="13"/>
      <c r="I600" s="13"/>
      <c r="J600" s="13"/>
    </row>
    <row r="601" spans="2:10" s="9" customFormat="1" ht="15" customHeight="1">
      <c r="B601" s="21"/>
      <c r="C601" s="73"/>
      <c r="D601" s="15"/>
      <c r="E601" s="15"/>
      <c r="F601" s="15"/>
      <c r="G601" s="13"/>
      <c r="H601" s="13"/>
      <c r="I601" s="13"/>
      <c r="J601" s="13"/>
    </row>
    <row r="602" spans="2:10" s="9" customFormat="1" ht="15" customHeight="1">
      <c r="B602" s="21"/>
      <c r="C602" s="73"/>
      <c r="D602" s="15"/>
      <c r="E602" s="15"/>
      <c r="F602" s="15"/>
      <c r="G602" s="13"/>
      <c r="H602" s="13"/>
      <c r="I602" s="13"/>
      <c r="J602" s="13"/>
    </row>
    <row r="603" spans="2:10" s="9" customFormat="1" ht="15" customHeight="1">
      <c r="B603" s="21"/>
      <c r="C603" s="73"/>
      <c r="D603" s="15"/>
      <c r="E603" s="15"/>
      <c r="F603" s="15"/>
      <c r="G603" s="13"/>
      <c r="H603" s="13"/>
      <c r="I603" s="13"/>
      <c r="J603" s="13"/>
    </row>
    <row r="604" spans="2:10" s="9" customFormat="1" ht="15" customHeight="1">
      <c r="B604" s="21"/>
      <c r="C604" s="73"/>
      <c r="D604" s="15"/>
      <c r="E604" s="15"/>
      <c r="F604" s="15"/>
      <c r="G604" s="13"/>
      <c r="H604" s="13"/>
      <c r="I604" s="13"/>
      <c r="J604" s="13"/>
    </row>
    <row r="605" spans="2:10" s="9" customFormat="1" ht="15" customHeight="1">
      <c r="B605" s="21"/>
      <c r="C605" s="76"/>
      <c r="D605" s="16"/>
      <c r="E605" s="15"/>
      <c r="F605" s="15"/>
      <c r="G605" s="13"/>
      <c r="H605" s="13"/>
      <c r="I605" s="13"/>
      <c r="J605" s="13"/>
    </row>
    <row r="606" spans="2:10" s="9" customFormat="1" ht="15" customHeight="1">
      <c r="B606" s="21"/>
      <c r="C606" s="76"/>
      <c r="D606" s="16"/>
      <c r="E606" s="15"/>
      <c r="F606" s="15"/>
      <c r="G606" s="13"/>
      <c r="H606" s="13"/>
      <c r="I606" s="13"/>
      <c r="J606" s="13"/>
    </row>
    <row r="607" spans="2:10" s="9" customFormat="1" ht="15" customHeight="1">
      <c r="B607" s="21"/>
      <c r="C607" s="76"/>
      <c r="D607" s="16"/>
      <c r="E607" s="15"/>
      <c r="F607" s="15"/>
      <c r="G607" s="13"/>
      <c r="H607" s="13"/>
      <c r="I607" s="13"/>
      <c r="J607" s="13"/>
    </row>
    <row r="608" spans="2:10" s="9" customFormat="1" ht="15" customHeight="1">
      <c r="B608" s="21"/>
      <c r="C608" s="76"/>
      <c r="D608" s="16"/>
      <c r="E608" s="15"/>
      <c r="F608" s="15"/>
      <c r="G608" s="13"/>
      <c r="H608" s="13"/>
      <c r="I608" s="13"/>
      <c r="J608" s="13"/>
    </row>
    <row r="609" spans="2:10" s="9" customFormat="1" ht="15" customHeight="1">
      <c r="B609" s="21"/>
      <c r="C609" s="76"/>
      <c r="D609" s="16"/>
      <c r="E609" s="15"/>
      <c r="F609" s="15"/>
      <c r="G609" s="13"/>
      <c r="H609" s="13"/>
      <c r="I609" s="13"/>
      <c r="J609" s="13"/>
    </row>
    <row r="610" spans="2:10" s="9" customFormat="1" ht="15" customHeight="1">
      <c r="B610" s="21"/>
      <c r="C610" s="76"/>
      <c r="D610" s="16"/>
      <c r="E610" s="15"/>
      <c r="F610" s="15"/>
      <c r="G610" s="13"/>
      <c r="H610" s="13"/>
      <c r="I610" s="13"/>
      <c r="J610" s="13"/>
    </row>
    <row r="611" spans="2:10" s="9" customFormat="1" ht="15" customHeight="1">
      <c r="B611" s="21"/>
      <c r="C611" s="76"/>
      <c r="D611" s="16"/>
      <c r="E611" s="15"/>
      <c r="F611" s="15"/>
      <c r="G611" s="13"/>
      <c r="H611" s="13"/>
      <c r="I611" s="13"/>
      <c r="J611" s="13"/>
    </row>
    <row r="612" spans="2:10" s="9" customFormat="1" ht="15" customHeight="1">
      <c r="B612" s="21"/>
      <c r="C612" s="76"/>
      <c r="D612" s="16"/>
      <c r="E612" s="15"/>
      <c r="F612" s="15"/>
      <c r="G612" s="13"/>
      <c r="H612" s="13"/>
      <c r="I612" s="13"/>
      <c r="J612" s="13"/>
    </row>
    <row r="613" spans="2:10" s="9" customFormat="1" ht="15" customHeight="1">
      <c r="B613" s="21"/>
      <c r="C613" s="76"/>
      <c r="D613" s="16"/>
      <c r="E613" s="15"/>
      <c r="F613" s="15"/>
      <c r="G613" s="13"/>
      <c r="H613" s="13"/>
      <c r="I613" s="13"/>
      <c r="J613" s="13"/>
    </row>
    <row r="614" spans="2:10" s="9" customFormat="1" ht="15" customHeight="1">
      <c r="B614" s="21"/>
      <c r="C614" s="76"/>
      <c r="D614" s="16"/>
      <c r="E614" s="15"/>
      <c r="F614" s="15"/>
      <c r="G614" s="13"/>
      <c r="H614" s="13"/>
      <c r="I614" s="13"/>
      <c r="J614" s="13"/>
    </row>
    <row r="615" spans="2:10" s="9" customFormat="1" ht="15" customHeight="1">
      <c r="B615" s="21"/>
      <c r="C615" s="76"/>
      <c r="D615" s="16"/>
      <c r="E615" s="15"/>
      <c r="F615" s="15"/>
      <c r="G615" s="13"/>
      <c r="H615" s="13"/>
      <c r="I615" s="13"/>
      <c r="J615" s="13"/>
    </row>
    <row r="616" spans="2:10" s="9" customFormat="1" ht="15" customHeight="1">
      <c r="B616" s="21"/>
      <c r="C616" s="76"/>
      <c r="D616" s="16"/>
      <c r="E616" s="15"/>
      <c r="F616" s="15"/>
      <c r="G616" s="13"/>
      <c r="H616" s="13"/>
      <c r="I616" s="13"/>
      <c r="J616" s="13"/>
    </row>
    <row r="617" spans="2:10" s="9" customFormat="1" ht="15" customHeight="1">
      <c r="B617" s="21"/>
      <c r="C617" s="76"/>
      <c r="D617" s="16"/>
      <c r="E617" s="15"/>
      <c r="F617" s="15"/>
      <c r="G617" s="13"/>
      <c r="H617" s="13"/>
      <c r="I617" s="13"/>
      <c r="J617" s="13"/>
    </row>
    <row r="618" spans="2:10" s="9" customFormat="1" ht="15" customHeight="1">
      <c r="B618" s="21"/>
      <c r="C618" s="76"/>
      <c r="D618" s="16"/>
      <c r="E618" s="15"/>
      <c r="F618" s="15"/>
      <c r="G618" s="13"/>
      <c r="H618" s="13"/>
      <c r="I618" s="13"/>
      <c r="J618" s="13"/>
    </row>
    <row r="619" spans="2:10" s="9" customFormat="1" ht="15" customHeight="1">
      <c r="B619" s="21"/>
      <c r="C619" s="76"/>
      <c r="D619" s="16"/>
      <c r="E619" s="15"/>
      <c r="F619" s="15"/>
      <c r="G619" s="13"/>
      <c r="H619" s="13"/>
      <c r="I619" s="13"/>
      <c r="J619" s="13"/>
    </row>
    <row r="620" spans="2:10" s="9" customFormat="1" ht="15" customHeight="1">
      <c r="B620" s="21"/>
      <c r="C620" s="76"/>
      <c r="D620" s="16"/>
      <c r="E620" s="15"/>
      <c r="F620" s="15"/>
      <c r="G620" s="13"/>
      <c r="H620" s="13"/>
      <c r="I620" s="13"/>
      <c r="J620" s="13"/>
    </row>
    <row r="621" spans="2:10" s="9" customFormat="1" ht="15" customHeight="1">
      <c r="B621" s="21"/>
      <c r="C621" s="76"/>
      <c r="D621" s="16"/>
      <c r="E621" s="15"/>
      <c r="F621" s="15"/>
      <c r="G621" s="13"/>
      <c r="H621" s="13"/>
      <c r="I621" s="13"/>
      <c r="J621" s="13"/>
    </row>
    <row r="622" spans="2:10" s="9" customFormat="1" ht="15" customHeight="1">
      <c r="B622" s="21"/>
      <c r="C622" s="76"/>
      <c r="D622" s="16"/>
      <c r="E622" s="15"/>
      <c r="F622" s="15"/>
      <c r="G622" s="13"/>
      <c r="H622" s="13"/>
      <c r="I622" s="13"/>
      <c r="J622" s="13"/>
    </row>
    <row r="623" spans="2:10" s="9" customFormat="1" ht="15" customHeight="1">
      <c r="B623" s="21"/>
      <c r="C623" s="76"/>
      <c r="D623" s="16"/>
      <c r="E623" s="15"/>
      <c r="F623" s="15"/>
      <c r="G623" s="13"/>
      <c r="H623" s="13"/>
      <c r="I623" s="13"/>
      <c r="J623" s="13"/>
    </row>
    <row r="624" spans="2:10" s="9" customFormat="1" ht="15" customHeight="1">
      <c r="B624" s="21"/>
      <c r="C624" s="76"/>
      <c r="D624" s="16"/>
      <c r="E624" s="15"/>
      <c r="F624" s="15"/>
      <c r="G624" s="13"/>
      <c r="H624" s="13"/>
      <c r="I624" s="13"/>
      <c r="J624" s="13"/>
    </row>
    <row r="625" spans="2:4" ht="15" customHeight="1">
      <c r="B625" s="21"/>
      <c r="C625" s="78"/>
      <c r="D625" s="37"/>
    </row>
    <row r="626" spans="3:4" ht="15" customHeight="1">
      <c r="C626" s="78"/>
      <c r="D626" s="37"/>
    </row>
    <row r="627" spans="3:4" ht="15" customHeight="1">
      <c r="C627" s="78"/>
      <c r="D627" s="37"/>
    </row>
    <row r="628" spans="3:4" ht="15" customHeight="1">
      <c r="C628" s="78"/>
      <c r="D628" s="37"/>
    </row>
    <row r="629" spans="1:13" s="30" customFormat="1" ht="15" customHeight="1">
      <c r="A629" s="7"/>
      <c r="B629" s="31"/>
      <c r="C629" s="78"/>
      <c r="D629" s="37"/>
      <c r="G629" s="13"/>
      <c r="H629" s="13"/>
      <c r="I629" s="13"/>
      <c r="J629" s="13"/>
      <c r="K629" s="7"/>
      <c r="L629" s="7"/>
      <c r="M629" s="7"/>
    </row>
    <row r="630" spans="1:13" s="30" customFormat="1" ht="15" customHeight="1">
      <c r="A630" s="7"/>
      <c r="B630" s="31"/>
      <c r="C630" s="78"/>
      <c r="D630" s="37"/>
      <c r="G630" s="13"/>
      <c r="H630" s="13"/>
      <c r="I630" s="13"/>
      <c r="J630" s="13"/>
      <c r="K630" s="7"/>
      <c r="L630" s="7"/>
      <c r="M630" s="7"/>
    </row>
    <row r="631" spans="1:13" s="30" customFormat="1" ht="15" customHeight="1">
      <c r="A631" s="7"/>
      <c r="B631" s="31"/>
      <c r="C631" s="78"/>
      <c r="D631" s="37"/>
      <c r="G631" s="13"/>
      <c r="H631" s="13"/>
      <c r="I631" s="13"/>
      <c r="J631" s="13"/>
      <c r="K631" s="7"/>
      <c r="L631" s="7"/>
      <c r="M631" s="7"/>
    </row>
    <row r="632" spans="1:13" s="30" customFormat="1" ht="15" customHeight="1">
      <c r="A632" s="7"/>
      <c r="B632" s="31"/>
      <c r="C632" s="78"/>
      <c r="D632" s="37"/>
      <c r="G632" s="13"/>
      <c r="H632" s="13"/>
      <c r="I632" s="13"/>
      <c r="J632" s="13"/>
      <c r="K632" s="7"/>
      <c r="L632" s="7"/>
      <c r="M632" s="7"/>
    </row>
    <row r="633" spans="1:13" s="30" customFormat="1" ht="15" customHeight="1">
      <c r="A633" s="7"/>
      <c r="B633" s="31"/>
      <c r="C633" s="78"/>
      <c r="D633" s="37"/>
      <c r="G633" s="13"/>
      <c r="H633" s="13"/>
      <c r="I633" s="13"/>
      <c r="J633" s="13"/>
      <c r="K633" s="7"/>
      <c r="L633" s="7"/>
      <c r="M633" s="7"/>
    </row>
    <row r="634" spans="1:13" s="30" customFormat="1" ht="15" customHeight="1">
      <c r="A634" s="7"/>
      <c r="B634" s="31"/>
      <c r="C634" s="78"/>
      <c r="D634" s="37"/>
      <c r="G634" s="13"/>
      <c r="H634" s="13"/>
      <c r="I634" s="13"/>
      <c r="J634" s="13"/>
      <c r="K634" s="7"/>
      <c r="L634" s="7"/>
      <c r="M634" s="7"/>
    </row>
    <row r="635" spans="1:13" s="30" customFormat="1" ht="15" customHeight="1">
      <c r="A635" s="7"/>
      <c r="B635" s="31"/>
      <c r="C635" s="78"/>
      <c r="D635" s="37"/>
      <c r="G635" s="13"/>
      <c r="H635" s="13"/>
      <c r="I635" s="13"/>
      <c r="J635" s="13"/>
      <c r="K635" s="7"/>
      <c r="L635" s="7"/>
      <c r="M635" s="7"/>
    </row>
    <row r="636" spans="1:13" s="30" customFormat="1" ht="15" customHeight="1">
      <c r="A636" s="7"/>
      <c r="B636" s="31"/>
      <c r="C636" s="78"/>
      <c r="D636" s="37"/>
      <c r="G636" s="13"/>
      <c r="H636" s="13"/>
      <c r="I636" s="13"/>
      <c r="J636" s="13"/>
      <c r="K636" s="7"/>
      <c r="L636" s="7"/>
      <c r="M636" s="7"/>
    </row>
    <row r="637" spans="1:13" s="30" customFormat="1" ht="15" customHeight="1">
      <c r="A637" s="7"/>
      <c r="B637" s="31"/>
      <c r="C637" s="78"/>
      <c r="D637" s="37"/>
      <c r="G637" s="13"/>
      <c r="H637" s="13"/>
      <c r="I637" s="13"/>
      <c r="J637" s="13"/>
      <c r="K637" s="7"/>
      <c r="L637" s="7"/>
      <c r="M637" s="7"/>
    </row>
    <row r="638" spans="1:13" s="30" customFormat="1" ht="15" customHeight="1">
      <c r="A638" s="7"/>
      <c r="B638" s="31"/>
      <c r="C638" s="78"/>
      <c r="D638" s="37"/>
      <c r="G638" s="13"/>
      <c r="H638" s="13"/>
      <c r="I638" s="13"/>
      <c r="J638" s="13"/>
      <c r="K638" s="7"/>
      <c r="L638" s="7"/>
      <c r="M638" s="7"/>
    </row>
    <row r="639" spans="1:13" s="30" customFormat="1" ht="15" customHeight="1">
      <c r="A639" s="7"/>
      <c r="B639" s="31"/>
      <c r="C639" s="78"/>
      <c r="D639" s="37"/>
      <c r="G639" s="13"/>
      <c r="H639" s="13"/>
      <c r="I639" s="13"/>
      <c r="J639" s="13"/>
      <c r="K639" s="7"/>
      <c r="L639" s="7"/>
      <c r="M639" s="7"/>
    </row>
    <row r="640" spans="1:13" s="30" customFormat="1" ht="15" customHeight="1">
      <c r="A640" s="7"/>
      <c r="B640" s="31"/>
      <c r="C640" s="78"/>
      <c r="D640" s="37"/>
      <c r="G640" s="13"/>
      <c r="H640" s="13"/>
      <c r="I640" s="13"/>
      <c r="J640" s="13"/>
      <c r="K640" s="7"/>
      <c r="L640" s="7"/>
      <c r="M640" s="7"/>
    </row>
    <row r="641" spans="1:13" s="30" customFormat="1" ht="15" customHeight="1">
      <c r="A641" s="7"/>
      <c r="B641" s="31"/>
      <c r="C641" s="78"/>
      <c r="D641" s="37"/>
      <c r="G641" s="13"/>
      <c r="H641" s="13"/>
      <c r="I641" s="13"/>
      <c r="J641" s="13"/>
      <c r="K641" s="7"/>
      <c r="L641" s="7"/>
      <c r="M641" s="7"/>
    </row>
    <row r="642" spans="1:13" s="30" customFormat="1" ht="15" customHeight="1">
      <c r="A642" s="7"/>
      <c r="B642" s="31"/>
      <c r="C642" s="78"/>
      <c r="D642" s="37"/>
      <c r="G642" s="13"/>
      <c r="H642" s="13"/>
      <c r="I642" s="13"/>
      <c r="J642" s="13"/>
      <c r="K642" s="7"/>
      <c r="L642" s="7"/>
      <c r="M642" s="7"/>
    </row>
    <row r="643" spans="1:13" s="30" customFormat="1" ht="15" customHeight="1">
      <c r="A643" s="7"/>
      <c r="B643" s="31"/>
      <c r="C643" s="78"/>
      <c r="D643" s="37"/>
      <c r="G643" s="13"/>
      <c r="H643" s="13"/>
      <c r="I643" s="13"/>
      <c r="J643" s="13"/>
      <c r="K643" s="7"/>
      <c r="L643" s="7"/>
      <c r="M643" s="7"/>
    </row>
    <row r="644" spans="1:13" s="30" customFormat="1" ht="15" customHeight="1">
      <c r="A644" s="7"/>
      <c r="B644" s="31"/>
      <c r="C644" s="78"/>
      <c r="D644" s="37"/>
      <c r="G644" s="13"/>
      <c r="H644" s="13"/>
      <c r="I644" s="13"/>
      <c r="J644" s="13"/>
      <c r="K644" s="7"/>
      <c r="L644" s="7"/>
      <c r="M644" s="7"/>
    </row>
    <row r="645" spans="1:13" s="30" customFormat="1" ht="15" customHeight="1">
      <c r="A645" s="7"/>
      <c r="B645" s="31"/>
      <c r="C645" s="78"/>
      <c r="D645" s="37"/>
      <c r="G645" s="13"/>
      <c r="H645" s="13"/>
      <c r="I645" s="13"/>
      <c r="J645" s="13"/>
      <c r="K645" s="7"/>
      <c r="L645" s="7"/>
      <c r="M645" s="7"/>
    </row>
    <row r="648" spans="1:13" s="30" customFormat="1" ht="15" customHeight="1">
      <c r="A648" s="7"/>
      <c r="B648" s="31"/>
      <c r="C648" s="78"/>
      <c r="D648" s="37"/>
      <c r="G648" s="13"/>
      <c r="H648" s="13"/>
      <c r="I648" s="13"/>
      <c r="J648" s="13"/>
      <c r="K648" s="7"/>
      <c r="L648" s="7"/>
      <c r="M648" s="7"/>
    </row>
    <row r="649" spans="1:13" s="30" customFormat="1" ht="15" customHeight="1">
      <c r="A649" s="7"/>
      <c r="B649" s="31"/>
      <c r="C649" s="78"/>
      <c r="D649" s="37"/>
      <c r="G649" s="13"/>
      <c r="H649" s="13"/>
      <c r="I649" s="13"/>
      <c r="J649" s="13"/>
      <c r="K649" s="7"/>
      <c r="L649" s="7"/>
      <c r="M649" s="7"/>
    </row>
    <row r="650" spans="1:13" s="30" customFormat="1" ht="15" customHeight="1">
      <c r="A650" s="7"/>
      <c r="B650" s="31"/>
      <c r="C650" s="78"/>
      <c r="D650" s="37"/>
      <c r="G650" s="13"/>
      <c r="H650" s="13"/>
      <c r="I650" s="13"/>
      <c r="J650" s="13"/>
      <c r="K650" s="7"/>
      <c r="L650" s="7"/>
      <c r="M650" s="7"/>
    </row>
    <row r="651" spans="1:13" s="30" customFormat="1" ht="15" customHeight="1">
      <c r="A651" s="7"/>
      <c r="B651" s="31"/>
      <c r="C651" s="78"/>
      <c r="D651" s="37"/>
      <c r="G651" s="13"/>
      <c r="H651" s="13"/>
      <c r="I651" s="13"/>
      <c r="J651" s="13"/>
      <c r="K651" s="7"/>
      <c r="L651" s="7"/>
      <c r="M651" s="7"/>
    </row>
    <row r="652" spans="1:13" s="30" customFormat="1" ht="15" customHeight="1">
      <c r="A652" s="7"/>
      <c r="B652" s="31"/>
      <c r="C652" s="78"/>
      <c r="D652" s="37"/>
      <c r="G652" s="13"/>
      <c r="H652" s="13"/>
      <c r="I652" s="13"/>
      <c r="J652" s="13"/>
      <c r="K652" s="7"/>
      <c r="L652" s="7"/>
      <c r="M652" s="7"/>
    </row>
    <row r="653" spans="1:13" s="30" customFormat="1" ht="15" customHeight="1">
      <c r="A653" s="7"/>
      <c r="B653" s="31"/>
      <c r="C653" s="78"/>
      <c r="D653" s="37"/>
      <c r="G653" s="13"/>
      <c r="H653" s="13"/>
      <c r="I653" s="13"/>
      <c r="J653" s="13"/>
      <c r="K653" s="7"/>
      <c r="L653" s="7"/>
      <c r="M653" s="7"/>
    </row>
    <row r="654" spans="1:13" s="30" customFormat="1" ht="15" customHeight="1">
      <c r="A654" s="7"/>
      <c r="B654" s="31"/>
      <c r="C654" s="78"/>
      <c r="D654" s="37"/>
      <c r="G654" s="13"/>
      <c r="H654" s="13"/>
      <c r="I654" s="13"/>
      <c r="J654" s="13"/>
      <c r="K654" s="7"/>
      <c r="L654" s="7"/>
      <c r="M654" s="7"/>
    </row>
    <row r="655" spans="1:13" s="30" customFormat="1" ht="15" customHeight="1">
      <c r="A655" s="7"/>
      <c r="B655" s="31"/>
      <c r="C655" s="78"/>
      <c r="D655" s="37"/>
      <c r="G655" s="13"/>
      <c r="H655" s="13"/>
      <c r="I655" s="13"/>
      <c r="J655" s="13"/>
      <c r="K655" s="7"/>
      <c r="L655" s="7"/>
      <c r="M655" s="7"/>
    </row>
    <row r="656" spans="1:13" s="30" customFormat="1" ht="15" customHeight="1">
      <c r="A656" s="7"/>
      <c r="B656" s="31"/>
      <c r="C656" s="78"/>
      <c r="D656" s="37"/>
      <c r="G656" s="13"/>
      <c r="H656" s="13"/>
      <c r="I656" s="13"/>
      <c r="J656" s="13"/>
      <c r="K656" s="7"/>
      <c r="L656" s="7"/>
      <c r="M656" s="7"/>
    </row>
    <row r="657" spans="1:13" s="30" customFormat="1" ht="15" customHeight="1">
      <c r="A657" s="7"/>
      <c r="B657" s="31"/>
      <c r="C657" s="78"/>
      <c r="D657" s="37"/>
      <c r="G657" s="13"/>
      <c r="H657" s="13"/>
      <c r="I657" s="13"/>
      <c r="J657" s="13"/>
      <c r="K657" s="7"/>
      <c r="L657" s="7"/>
      <c r="M657" s="7"/>
    </row>
    <row r="658" spans="1:13" s="30" customFormat="1" ht="15" customHeight="1">
      <c r="A658" s="7"/>
      <c r="B658" s="31"/>
      <c r="C658" s="78"/>
      <c r="D658" s="37"/>
      <c r="G658" s="13"/>
      <c r="H658" s="13"/>
      <c r="I658" s="13"/>
      <c r="J658" s="13"/>
      <c r="K658" s="7"/>
      <c r="L658" s="7"/>
      <c r="M658" s="7"/>
    </row>
    <row r="659" spans="1:13" s="30" customFormat="1" ht="15" customHeight="1">
      <c r="A659" s="7"/>
      <c r="B659" s="31"/>
      <c r="C659" s="78"/>
      <c r="D659" s="37"/>
      <c r="G659" s="13"/>
      <c r="H659" s="13"/>
      <c r="I659" s="13"/>
      <c r="J659" s="13"/>
      <c r="K659" s="7"/>
      <c r="L659" s="7"/>
      <c r="M659" s="7"/>
    </row>
    <row r="660" spans="1:13" s="30" customFormat="1" ht="15" customHeight="1">
      <c r="A660" s="7"/>
      <c r="B660" s="31"/>
      <c r="C660" s="78"/>
      <c r="D660" s="37"/>
      <c r="G660" s="13"/>
      <c r="H660" s="13"/>
      <c r="I660" s="13"/>
      <c r="J660" s="13"/>
      <c r="K660" s="7"/>
      <c r="L660" s="7"/>
      <c r="M660" s="7"/>
    </row>
    <row r="661" spans="1:13" s="30" customFormat="1" ht="15" customHeight="1">
      <c r="A661" s="7"/>
      <c r="B661" s="31"/>
      <c r="C661" s="78"/>
      <c r="D661" s="37"/>
      <c r="G661" s="13"/>
      <c r="H661" s="13"/>
      <c r="I661" s="13"/>
      <c r="J661" s="13"/>
      <c r="K661" s="7"/>
      <c r="L661" s="7"/>
      <c r="M661" s="7"/>
    </row>
    <row r="662" spans="1:13" s="30" customFormat="1" ht="15" customHeight="1">
      <c r="A662" s="7"/>
      <c r="B662" s="31"/>
      <c r="C662" s="78"/>
      <c r="D662" s="37"/>
      <c r="G662" s="13"/>
      <c r="H662" s="13"/>
      <c r="I662" s="13"/>
      <c r="J662" s="13"/>
      <c r="K662" s="7"/>
      <c r="L662" s="7"/>
      <c r="M662" s="7"/>
    </row>
    <row r="663" spans="1:13" s="30" customFormat="1" ht="15" customHeight="1">
      <c r="A663" s="7"/>
      <c r="B663" s="31"/>
      <c r="C663" s="78"/>
      <c r="D663" s="37"/>
      <c r="G663" s="13"/>
      <c r="H663" s="13"/>
      <c r="I663" s="13"/>
      <c r="J663" s="13"/>
      <c r="K663" s="7"/>
      <c r="L663" s="7"/>
      <c r="M663" s="7"/>
    </row>
    <row r="664" spans="1:13" s="30" customFormat="1" ht="15" customHeight="1">
      <c r="A664" s="7"/>
      <c r="B664" s="31"/>
      <c r="C664" s="78"/>
      <c r="D664" s="37"/>
      <c r="G664" s="13"/>
      <c r="H664" s="13"/>
      <c r="I664" s="13"/>
      <c r="J664" s="13"/>
      <c r="K664" s="7"/>
      <c r="L664" s="7"/>
      <c r="M664" s="7"/>
    </row>
    <row r="665" spans="1:13" s="30" customFormat="1" ht="15" customHeight="1">
      <c r="A665" s="7"/>
      <c r="B665" s="31"/>
      <c r="C665" s="78"/>
      <c r="D665" s="37"/>
      <c r="G665" s="13"/>
      <c r="H665" s="13"/>
      <c r="I665" s="13"/>
      <c r="J665" s="13"/>
      <c r="K665" s="7"/>
      <c r="L665" s="7"/>
      <c r="M665" s="7"/>
    </row>
    <row r="666" spans="1:13" s="30" customFormat="1" ht="15" customHeight="1">
      <c r="A666" s="7"/>
      <c r="B666" s="31"/>
      <c r="C666" s="78"/>
      <c r="D666" s="37"/>
      <c r="G666" s="13"/>
      <c r="H666" s="13"/>
      <c r="I666" s="13"/>
      <c r="J666" s="13"/>
      <c r="K666" s="7"/>
      <c r="L666" s="7"/>
      <c r="M666" s="7"/>
    </row>
    <row r="667" spans="1:13" s="30" customFormat="1" ht="15" customHeight="1">
      <c r="A667" s="7"/>
      <c r="B667" s="31"/>
      <c r="C667" s="78"/>
      <c r="D667" s="37"/>
      <c r="G667" s="13"/>
      <c r="H667" s="13"/>
      <c r="I667" s="13"/>
      <c r="J667" s="13"/>
      <c r="K667" s="7"/>
      <c r="L667" s="7"/>
      <c r="M667" s="7"/>
    </row>
    <row r="668" spans="1:13" s="30" customFormat="1" ht="15" customHeight="1">
      <c r="A668" s="7"/>
      <c r="B668" s="31"/>
      <c r="C668" s="78"/>
      <c r="D668" s="37"/>
      <c r="G668" s="13"/>
      <c r="H668" s="13"/>
      <c r="I668" s="13"/>
      <c r="J668" s="13"/>
      <c r="K668" s="7"/>
      <c r="L668" s="7"/>
      <c r="M668" s="7"/>
    </row>
    <row r="669" spans="1:13" s="30" customFormat="1" ht="15" customHeight="1">
      <c r="A669" s="7"/>
      <c r="B669" s="31"/>
      <c r="C669" s="78"/>
      <c r="D669" s="37"/>
      <c r="G669" s="13"/>
      <c r="H669" s="13"/>
      <c r="I669" s="13"/>
      <c r="J669" s="13"/>
      <c r="K669" s="7"/>
      <c r="L669" s="7"/>
      <c r="M669" s="7"/>
    </row>
    <row r="670" spans="1:13" s="30" customFormat="1" ht="15" customHeight="1">
      <c r="A670" s="7"/>
      <c r="B670" s="31"/>
      <c r="C670" s="78"/>
      <c r="D670" s="37"/>
      <c r="G670" s="13"/>
      <c r="H670" s="13"/>
      <c r="I670" s="13"/>
      <c r="J670" s="13"/>
      <c r="K670" s="7"/>
      <c r="L670" s="7"/>
      <c r="M670" s="7"/>
    </row>
    <row r="671" spans="1:13" s="30" customFormat="1" ht="15" customHeight="1">
      <c r="A671" s="7"/>
      <c r="B671" s="31"/>
      <c r="C671" s="78"/>
      <c r="D671" s="37"/>
      <c r="G671" s="13"/>
      <c r="H671" s="13"/>
      <c r="I671" s="13"/>
      <c r="J671" s="13"/>
      <c r="K671" s="7"/>
      <c r="L671" s="7"/>
      <c r="M671" s="7"/>
    </row>
    <row r="672" spans="1:13" s="30" customFormat="1" ht="15" customHeight="1">
      <c r="A672" s="7"/>
      <c r="B672" s="31"/>
      <c r="C672" s="78"/>
      <c r="D672" s="37"/>
      <c r="G672" s="13"/>
      <c r="H672" s="13"/>
      <c r="I672" s="13"/>
      <c r="J672" s="13"/>
      <c r="K672" s="7"/>
      <c r="L672" s="7"/>
      <c r="M672" s="7"/>
    </row>
    <row r="673" spans="1:13" s="30" customFormat="1" ht="15" customHeight="1">
      <c r="A673" s="7"/>
      <c r="B673" s="31"/>
      <c r="C673" s="78"/>
      <c r="D673" s="37"/>
      <c r="G673" s="13"/>
      <c r="H673" s="13"/>
      <c r="I673" s="13"/>
      <c r="J673" s="13"/>
      <c r="K673" s="7"/>
      <c r="L673" s="7"/>
      <c r="M673" s="7"/>
    </row>
    <row r="674" spans="1:13" s="30" customFormat="1" ht="15" customHeight="1">
      <c r="A674" s="7"/>
      <c r="B674" s="31"/>
      <c r="C674" s="78"/>
      <c r="D674" s="37"/>
      <c r="G674" s="13"/>
      <c r="H674" s="13"/>
      <c r="I674" s="13"/>
      <c r="J674" s="13"/>
      <c r="K674" s="7"/>
      <c r="L674" s="7"/>
      <c r="M674" s="7"/>
    </row>
    <row r="675" spans="1:13" s="30" customFormat="1" ht="15" customHeight="1">
      <c r="A675" s="7"/>
      <c r="B675" s="31"/>
      <c r="C675" s="78"/>
      <c r="D675" s="37"/>
      <c r="G675" s="13"/>
      <c r="H675" s="13"/>
      <c r="I675" s="13"/>
      <c r="J675" s="13"/>
      <c r="K675" s="7"/>
      <c r="L675" s="7"/>
      <c r="M675" s="7"/>
    </row>
    <row r="676" spans="1:13" s="30" customFormat="1" ht="15" customHeight="1">
      <c r="A676" s="7"/>
      <c r="B676" s="31"/>
      <c r="C676" s="78"/>
      <c r="D676" s="37"/>
      <c r="G676" s="13"/>
      <c r="H676" s="13"/>
      <c r="I676" s="13"/>
      <c r="J676" s="13"/>
      <c r="K676" s="7"/>
      <c r="L676" s="7"/>
      <c r="M676" s="7"/>
    </row>
    <row r="677" spans="1:13" s="30" customFormat="1" ht="15" customHeight="1">
      <c r="A677" s="7"/>
      <c r="B677" s="31"/>
      <c r="C677" s="78"/>
      <c r="D677" s="37"/>
      <c r="G677" s="13"/>
      <c r="H677" s="13"/>
      <c r="I677" s="13"/>
      <c r="J677" s="13"/>
      <c r="K677" s="7"/>
      <c r="L677" s="7"/>
      <c r="M677" s="7"/>
    </row>
    <row r="678" spans="1:13" s="30" customFormat="1" ht="15" customHeight="1">
      <c r="A678" s="7"/>
      <c r="B678" s="31"/>
      <c r="C678" s="78"/>
      <c r="D678" s="37"/>
      <c r="G678" s="13"/>
      <c r="H678" s="13"/>
      <c r="I678" s="13"/>
      <c r="J678" s="13"/>
      <c r="K678" s="7"/>
      <c r="L678" s="7"/>
      <c r="M678" s="7"/>
    </row>
    <row r="679" spans="1:13" s="30" customFormat="1" ht="15" customHeight="1">
      <c r="A679" s="7"/>
      <c r="B679" s="31"/>
      <c r="C679" s="78"/>
      <c r="D679" s="37"/>
      <c r="G679" s="13"/>
      <c r="H679" s="13"/>
      <c r="I679" s="13"/>
      <c r="J679" s="13"/>
      <c r="K679" s="7"/>
      <c r="L679" s="7"/>
      <c r="M679" s="7"/>
    </row>
    <row r="680" spans="1:13" s="30" customFormat="1" ht="15" customHeight="1">
      <c r="A680" s="7"/>
      <c r="B680" s="31"/>
      <c r="C680" s="78"/>
      <c r="D680" s="37"/>
      <c r="G680" s="13"/>
      <c r="H680" s="13"/>
      <c r="I680" s="13"/>
      <c r="J680" s="13"/>
      <c r="K680" s="7"/>
      <c r="L680" s="7"/>
      <c r="M680" s="7"/>
    </row>
    <row r="681" spans="1:13" s="30" customFormat="1" ht="15" customHeight="1">
      <c r="A681" s="7"/>
      <c r="B681" s="31"/>
      <c r="C681" s="78"/>
      <c r="D681" s="37"/>
      <c r="G681" s="13"/>
      <c r="H681" s="13"/>
      <c r="I681" s="13"/>
      <c r="J681" s="13"/>
      <c r="K681" s="7"/>
      <c r="L681" s="7"/>
      <c r="M681" s="7"/>
    </row>
    <row r="682" spans="1:13" s="30" customFormat="1" ht="15" customHeight="1">
      <c r="A682" s="7"/>
      <c r="B682" s="31"/>
      <c r="C682" s="78"/>
      <c r="D682" s="37"/>
      <c r="G682" s="13"/>
      <c r="H682" s="13"/>
      <c r="I682" s="13"/>
      <c r="J682" s="13"/>
      <c r="K682" s="7"/>
      <c r="L682" s="7"/>
      <c r="M682" s="7"/>
    </row>
    <row r="683" spans="1:13" s="30" customFormat="1" ht="15" customHeight="1">
      <c r="A683" s="7"/>
      <c r="B683" s="31"/>
      <c r="C683" s="78"/>
      <c r="D683" s="37"/>
      <c r="G683" s="13"/>
      <c r="H683" s="13"/>
      <c r="I683" s="13"/>
      <c r="J683" s="13"/>
      <c r="K683" s="7"/>
      <c r="L683" s="7"/>
      <c r="M683" s="7"/>
    </row>
    <row r="684" spans="1:13" s="30" customFormat="1" ht="15" customHeight="1">
      <c r="A684" s="7"/>
      <c r="B684" s="31"/>
      <c r="C684" s="78"/>
      <c r="D684" s="37"/>
      <c r="G684" s="13"/>
      <c r="H684" s="13"/>
      <c r="I684" s="13"/>
      <c r="J684" s="13"/>
      <c r="K684" s="7"/>
      <c r="L684" s="7"/>
      <c r="M684" s="7"/>
    </row>
    <row r="685" spans="1:13" s="30" customFormat="1" ht="15" customHeight="1">
      <c r="A685" s="7"/>
      <c r="B685" s="31"/>
      <c r="C685" s="78"/>
      <c r="D685" s="37"/>
      <c r="G685" s="13"/>
      <c r="H685" s="13"/>
      <c r="I685" s="13"/>
      <c r="J685" s="13"/>
      <c r="K685" s="7"/>
      <c r="L685" s="7"/>
      <c r="M685" s="7"/>
    </row>
    <row r="686" spans="1:13" s="30" customFormat="1" ht="15" customHeight="1">
      <c r="A686" s="7"/>
      <c r="B686" s="31"/>
      <c r="C686" s="78"/>
      <c r="D686" s="37"/>
      <c r="G686" s="13"/>
      <c r="H686" s="13"/>
      <c r="I686" s="13"/>
      <c r="J686" s="13"/>
      <c r="K686" s="7"/>
      <c r="L686" s="7"/>
      <c r="M686" s="7"/>
    </row>
    <row r="687" spans="1:13" s="30" customFormat="1" ht="15" customHeight="1">
      <c r="A687" s="7"/>
      <c r="B687" s="31"/>
      <c r="C687" s="78"/>
      <c r="D687" s="37"/>
      <c r="G687" s="13"/>
      <c r="H687" s="13"/>
      <c r="I687" s="13"/>
      <c r="J687" s="13"/>
      <c r="K687" s="7"/>
      <c r="L687" s="7"/>
      <c r="M687" s="7"/>
    </row>
    <row r="688" spans="1:13" s="30" customFormat="1" ht="15" customHeight="1">
      <c r="A688" s="7"/>
      <c r="B688" s="31"/>
      <c r="C688" s="78"/>
      <c r="D688" s="37"/>
      <c r="G688" s="13"/>
      <c r="H688" s="13"/>
      <c r="I688" s="13"/>
      <c r="J688" s="13"/>
      <c r="K688" s="7"/>
      <c r="L688" s="7"/>
      <c r="M688" s="7"/>
    </row>
    <row r="689" spans="1:13" s="30" customFormat="1" ht="15" customHeight="1">
      <c r="A689" s="7"/>
      <c r="B689" s="31"/>
      <c r="C689" s="78"/>
      <c r="D689" s="37"/>
      <c r="G689" s="13"/>
      <c r="H689" s="13"/>
      <c r="I689" s="13"/>
      <c r="J689" s="13"/>
      <c r="K689" s="7"/>
      <c r="L689" s="7"/>
      <c r="M689" s="7"/>
    </row>
    <row r="690" spans="1:13" s="30" customFormat="1" ht="15" customHeight="1">
      <c r="A690" s="7"/>
      <c r="B690" s="31"/>
      <c r="C690" s="79"/>
      <c r="D690" s="37"/>
      <c r="G690" s="13"/>
      <c r="H690" s="13"/>
      <c r="I690" s="13"/>
      <c r="J690" s="13"/>
      <c r="K690" s="7"/>
      <c r="L690" s="7"/>
      <c r="M690" s="7"/>
    </row>
    <row r="691" spans="1:13" s="30" customFormat="1" ht="15" customHeight="1">
      <c r="A691" s="7"/>
      <c r="B691" s="31"/>
      <c r="C691" s="79"/>
      <c r="D691" s="37"/>
      <c r="G691" s="13"/>
      <c r="H691" s="13"/>
      <c r="I691" s="13"/>
      <c r="J691" s="13"/>
      <c r="K691" s="7"/>
      <c r="L691" s="7"/>
      <c r="M691" s="7"/>
    </row>
    <row r="692" spans="1:13" s="30" customFormat="1" ht="15" customHeight="1">
      <c r="A692" s="7"/>
      <c r="B692" s="31"/>
      <c r="C692" s="79"/>
      <c r="D692" s="37"/>
      <c r="G692" s="13"/>
      <c r="H692" s="13"/>
      <c r="I692" s="13"/>
      <c r="J692" s="13"/>
      <c r="K692" s="7"/>
      <c r="L692" s="7"/>
      <c r="M692" s="7"/>
    </row>
    <row r="693" spans="1:13" s="30" customFormat="1" ht="15" customHeight="1">
      <c r="A693" s="7"/>
      <c r="B693" s="31"/>
      <c r="C693" s="79"/>
      <c r="D693" s="37"/>
      <c r="G693" s="13"/>
      <c r="H693" s="13"/>
      <c r="I693" s="13"/>
      <c r="J693" s="13"/>
      <c r="K693" s="7"/>
      <c r="L693" s="7"/>
      <c r="M693" s="7"/>
    </row>
    <row r="694" spans="1:13" s="30" customFormat="1" ht="15" customHeight="1">
      <c r="A694" s="7"/>
      <c r="B694" s="31"/>
      <c r="C694" s="79"/>
      <c r="D694" s="37"/>
      <c r="G694" s="13"/>
      <c r="H694" s="13"/>
      <c r="I694" s="13"/>
      <c r="J694" s="13"/>
      <c r="K694" s="7"/>
      <c r="L694" s="7"/>
      <c r="M694" s="7"/>
    </row>
    <row r="695" spans="1:13" s="30" customFormat="1" ht="15" customHeight="1">
      <c r="A695" s="7"/>
      <c r="B695" s="31"/>
      <c r="C695" s="79"/>
      <c r="D695" s="37"/>
      <c r="G695" s="13"/>
      <c r="H695" s="13"/>
      <c r="I695" s="13"/>
      <c r="J695" s="13"/>
      <c r="K695" s="7"/>
      <c r="L695" s="7"/>
      <c r="M695" s="7"/>
    </row>
    <row r="696" spans="1:13" s="30" customFormat="1" ht="15" customHeight="1">
      <c r="A696" s="7"/>
      <c r="B696" s="31"/>
      <c r="C696" s="79"/>
      <c r="D696" s="37"/>
      <c r="G696" s="13"/>
      <c r="H696" s="13"/>
      <c r="I696" s="13"/>
      <c r="J696" s="13"/>
      <c r="K696" s="7"/>
      <c r="L696" s="7"/>
      <c r="M696" s="7"/>
    </row>
    <row r="697" spans="1:13" s="30" customFormat="1" ht="15" customHeight="1">
      <c r="A697" s="7"/>
      <c r="B697" s="31"/>
      <c r="C697" s="79"/>
      <c r="D697" s="37"/>
      <c r="G697" s="13"/>
      <c r="H697" s="13"/>
      <c r="I697" s="13"/>
      <c r="J697" s="13"/>
      <c r="K697" s="7"/>
      <c r="L697" s="7"/>
      <c r="M697" s="7"/>
    </row>
    <row r="698" spans="1:13" s="30" customFormat="1" ht="15" customHeight="1">
      <c r="A698" s="7"/>
      <c r="B698" s="31"/>
      <c r="C698" s="79"/>
      <c r="D698" s="37"/>
      <c r="G698" s="13"/>
      <c r="H698" s="13"/>
      <c r="I698" s="13"/>
      <c r="J698" s="13"/>
      <c r="K698" s="7"/>
      <c r="L698" s="7"/>
      <c r="M698" s="7"/>
    </row>
    <row r="699" spans="1:13" s="30" customFormat="1" ht="15" customHeight="1">
      <c r="A699" s="7"/>
      <c r="B699" s="31"/>
      <c r="C699" s="79"/>
      <c r="D699" s="37"/>
      <c r="G699" s="13"/>
      <c r="H699" s="13"/>
      <c r="I699" s="13"/>
      <c r="J699" s="13"/>
      <c r="K699" s="7"/>
      <c r="L699" s="7"/>
      <c r="M699" s="7"/>
    </row>
    <row r="700" spans="1:13" s="30" customFormat="1" ht="15" customHeight="1">
      <c r="A700" s="7"/>
      <c r="B700" s="31"/>
      <c r="C700" s="79"/>
      <c r="D700" s="37"/>
      <c r="G700" s="13"/>
      <c r="H700" s="13"/>
      <c r="I700" s="13"/>
      <c r="J700" s="13"/>
      <c r="K700" s="7"/>
      <c r="L700" s="7"/>
      <c r="M700" s="7"/>
    </row>
    <row r="701" spans="1:13" s="30" customFormat="1" ht="15" customHeight="1">
      <c r="A701" s="7"/>
      <c r="B701" s="31"/>
      <c r="C701" s="79"/>
      <c r="D701" s="37"/>
      <c r="G701" s="13"/>
      <c r="H701" s="13"/>
      <c r="I701" s="13"/>
      <c r="J701" s="13"/>
      <c r="K701" s="7"/>
      <c r="L701" s="7"/>
      <c r="M701" s="7"/>
    </row>
    <row r="702" spans="1:13" s="30" customFormat="1" ht="15" customHeight="1">
      <c r="A702" s="7"/>
      <c r="B702" s="31"/>
      <c r="C702" s="79"/>
      <c r="D702" s="37"/>
      <c r="G702" s="13"/>
      <c r="H702" s="13"/>
      <c r="I702" s="13"/>
      <c r="J702" s="13"/>
      <c r="K702" s="7"/>
      <c r="L702" s="7"/>
      <c r="M702" s="7"/>
    </row>
    <row r="703" spans="1:13" s="30" customFormat="1" ht="15" customHeight="1">
      <c r="A703" s="7"/>
      <c r="B703" s="31"/>
      <c r="C703" s="79"/>
      <c r="D703" s="37"/>
      <c r="G703" s="13"/>
      <c r="H703" s="13"/>
      <c r="I703" s="13"/>
      <c r="J703" s="13"/>
      <c r="K703" s="7"/>
      <c r="L703" s="7"/>
      <c r="M703" s="7"/>
    </row>
    <row r="704" spans="1:13" s="30" customFormat="1" ht="15" customHeight="1">
      <c r="A704" s="7"/>
      <c r="B704" s="31"/>
      <c r="C704" s="79"/>
      <c r="D704" s="37"/>
      <c r="G704" s="13"/>
      <c r="H704" s="13"/>
      <c r="I704" s="13"/>
      <c r="J704" s="13"/>
      <c r="K704" s="7"/>
      <c r="L704" s="7"/>
      <c r="M704" s="7"/>
    </row>
    <row r="705" spans="1:13" s="30" customFormat="1" ht="15" customHeight="1">
      <c r="A705" s="7"/>
      <c r="B705" s="31"/>
      <c r="C705" s="79"/>
      <c r="D705" s="37"/>
      <c r="G705" s="13"/>
      <c r="H705" s="13"/>
      <c r="I705" s="13"/>
      <c r="J705" s="13"/>
      <c r="K705" s="7"/>
      <c r="L705" s="7"/>
      <c r="M705" s="7"/>
    </row>
    <row r="706" spans="1:13" s="30" customFormat="1" ht="15" customHeight="1">
      <c r="A706" s="7"/>
      <c r="B706" s="31"/>
      <c r="C706" s="79"/>
      <c r="D706" s="37"/>
      <c r="G706" s="13"/>
      <c r="H706" s="13"/>
      <c r="I706" s="13"/>
      <c r="J706" s="13"/>
      <c r="K706" s="7"/>
      <c r="L706" s="7"/>
      <c r="M706" s="7"/>
    </row>
    <row r="707" spans="1:13" s="30" customFormat="1" ht="15" customHeight="1">
      <c r="A707" s="7"/>
      <c r="B707" s="31"/>
      <c r="C707" s="79"/>
      <c r="D707" s="37"/>
      <c r="G707" s="13"/>
      <c r="H707" s="13"/>
      <c r="I707" s="13"/>
      <c r="J707" s="13"/>
      <c r="K707" s="7"/>
      <c r="L707" s="7"/>
      <c r="M707" s="7"/>
    </row>
    <row r="708" spans="1:13" s="30" customFormat="1" ht="15" customHeight="1">
      <c r="A708" s="7"/>
      <c r="B708" s="31"/>
      <c r="C708" s="79"/>
      <c r="D708" s="37"/>
      <c r="G708" s="13"/>
      <c r="H708" s="13"/>
      <c r="I708" s="13"/>
      <c r="J708" s="13"/>
      <c r="K708" s="7"/>
      <c r="L708" s="7"/>
      <c r="M708" s="7"/>
    </row>
    <row r="709" spans="1:13" s="30" customFormat="1" ht="15" customHeight="1">
      <c r="A709" s="7"/>
      <c r="B709" s="31"/>
      <c r="C709" s="79"/>
      <c r="D709" s="37"/>
      <c r="G709" s="13"/>
      <c r="H709" s="13"/>
      <c r="I709" s="13"/>
      <c r="J709" s="13"/>
      <c r="K709" s="7"/>
      <c r="L709" s="7"/>
      <c r="M709" s="7"/>
    </row>
    <row r="710" spans="1:13" s="30" customFormat="1" ht="15" customHeight="1">
      <c r="A710" s="7"/>
      <c r="B710" s="31"/>
      <c r="C710" s="79"/>
      <c r="D710" s="37"/>
      <c r="G710" s="13"/>
      <c r="H710" s="13"/>
      <c r="I710" s="13"/>
      <c r="J710" s="13"/>
      <c r="K710" s="7"/>
      <c r="L710" s="7"/>
      <c r="M710" s="7"/>
    </row>
    <row r="711" spans="1:13" s="30" customFormat="1" ht="15" customHeight="1">
      <c r="A711" s="7"/>
      <c r="B711" s="31"/>
      <c r="C711" s="79"/>
      <c r="D711" s="37"/>
      <c r="G711" s="13"/>
      <c r="H711" s="13"/>
      <c r="I711" s="13"/>
      <c r="J711" s="13"/>
      <c r="K711" s="7"/>
      <c r="L711" s="7"/>
      <c r="M711" s="7"/>
    </row>
    <row r="712" spans="1:13" s="30" customFormat="1" ht="15" customHeight="1">
      <c r="A712" s="7"/>
      <c r="B712" s="31"/>
      <c r="C712" s="79"/>
      <c r="D712" s="37"/>
      <c r="G712" s="13"/>
      <c r="H712" s="13"/>
      <c r="I712" s="13"/>
      <c r="J712" s="13"/>
      <c r="K712" s="7"/>
      <c r="L712" s="7"/>
      <c r="M712" s="7"/>
    </row>
    <row r="713" spans="1:13" s="30" customFormat="1" ht="15" customHeight="1">
      <c r="A713" s="7"/>
      <c r="B713" s="31"/>
      <c r="C713" s="79"/>
      <c r="D713" s="37"/>
      <c r="G713" s="13"/>
      <c r="H713" s="13"/>
      <c r="I713" s="13"/>
      <c r="J713" s="13"/>
      <c r="K713" s="7"/>
      <c r="L713" s="7"/>
      <c r="M713" s="7"/>
    </row>
    <row r="714" spans="1:13" s="30" customFormat="1" ht="15" customHeight="1">
      <c r="A714" s="7"/>
      <c r="B714" s="31"/>
      <c r="C714" s="79"/>
      <c r="D714" s="37"/>
      <c r="G714" s="13"/>
      <c r="H714" s="13"/>
      <c r="I714" s="13"/>
      <c r="J714" s="13"/>
      <c r="K714" s="7"/>
      <c r="L714" s="7"/>
      <c r="M714" s="7"/>
    </row>
    <row r="715" spans="1:13" s="30" customFormat="1" ht="15" customHeight="1">
      <c r="A715" s="7"/>
      <c r="B715" s="31"/>
      <c r="C715" s="79"/>
      <c r="D715" s="37"/>
      <c r="G715" s="13"/>
      <c r="H715" s="13"/>
      <c r="I715" s="13"/>
      <c r="J715" s="13"/>
      <c r="K715" s="7"/>
      <c r="L715" s="7"/>
      <c r="M715" s="7"/>
    </row>
    <row r="716" spans="1:13" s="30" customFormat="1" ht="15" customHeight="1">
      <c r="A716" s="7"/>
      <c r="B716" s="31"/>
      <c r="C716" s="79"/>
      <c r="D716" s="37"/>
      <c r="G716" s="13"/>
      <c r="H716" s="13"/>
      <c r="I716" s="13"/>
      <c r="J716" s="13"/>
      <c r="K716" s="7"/>
      <c r="L716" s="7"/>
      <c r="M716" s="7"/>
    </row>
    <row r="717" spans="1:13" s="30" customFormat="1" ht="15" customHeight="1">
      <c r="A717" s="7"/>
      <c r="B717" s="31"/>
      <c r="C717" s="79"/>
      <c r="D717" s="37"/>
      <c r="G717" s="13"/>
      <c r="H717" s="13"/>
      <c r="I717" s="13"/>
      <c r="J717" s="13"/>
      <c r="K717" s="7"/>
      <c r="L717" s="7"/>
      <c r="M717" s="7"/>
    </row>
    <row r="718" spans="1:13" s="30" customFormat="1" ht="15" customHeight="1">
      <c r="A718" s="7"/>
      <c r="B718" s="31"/>
      <c r="C718" s="79"/>
      <c r="D718" s="37"/>
      <c r="G718" s="13"/>
      <c r="H718" s="13"/>
      <c r="I718" s="13"/>
      <c r="J718" s="13"/>
      <c r="K718" s="7"/>
      <c r="L718" s="7"/>
      <c r="M718" s="7"/>
    </row>
    <row r="719" spans="1:13" s="30" customFormat="1" ht="15" customHeight="1">
      <c r="A719" s="7"/>
      <c r="B719" s="31"/>
      <c r="C719" s="79"/>
      <c r="D719" s="37"/>
      <c r="G719" s="13"/>
      <c r="H719" s="13"/>
      <c r="I719" s="13"/>
      <c r="J719" s="13"/>
      <c r="K719" s="7"/>
      <c r="L719" s="7"/>
      <c r="M719" s="7"/>
    </row>
    <row r="720" spans="1:13" s="30" customFormat="1" ht="15" customHeight="1">
      <c r="A720" s="7"/>
      <c r="B720" s="31"/>
      <c r="C720" s="79"/>
      <c r="D720" s="37"/>
      <c r="G720" s="13"/>
      <c r="H720" s="13"/>
      <c r="I720" s="13"/>
      <c r="J720" s="13"/>
      <c r="K720" s="7"/>
      <c r="L720" s="7"/>
      <c r="M720" s="7"/>
    </row>
    <row r="721" spans="1:13" s="30" customFormat="1" ht="15" customHeight="1">
      <c r="A721" s="7"/>
      <c r="B721" s="31"/>
      <c r="C721" s="79"/>
      <c r="D721" s="37"/>
      <c r="G721" s="13"/>
      <c r="H721" s="13"/>
      <c r="I721" s="13"/>
      <c r="J721" s="13"/>
      <c r="K721" s="7"/>
      <c r="L721" s="7"/>
      <c r="M721" s="7"/>
    </row>
    <row r="722" spans="1:13" s="30" customFormat="1" ht="15" customHeight="1">
      <c r="A722" s="7"/>
      <c r="B722" s="31"/>
      <c r="C722" s="79"/>
      <c r="D722" s="37"/>
      <c r="G722" s="13"/>
      <c r="H722" s="13"/>
      <c r="I722" s="13"/>
      <c r="J722" s="13"/>
      <c r="K722" s="7"/>
      <c r="L722" s="7"/>
      <c r="M722" s="7"/>
    </row>
    <row r="723" spans="1:13" s="30" customFormat="1" ht="15" customHeight="1">
      <c r="A723" s="7"/>
      <c r="B723" s="31"/>
      <c r="C723" s="79"/>
      <c r="D723" s="37"/>
      <c r="G723" s="13"/>
      <c r="H723" s="13"/>
      <c r="I723" s="13"/>
      <c r="J723" s="13"/>
      <c r="K723" s="7"/>
      <c r="L723" s="7"/>
      <c r="M723" s="7"/>
    </row>
    <row r="724" spans="1:13" s="30" customFormat="1" ht="15" customHeight="1">
      <c r="A724" s="7"/>
      <c r="B724" s="31"/>
      <c r="C724" s="79"/>
      <c r="D724" s="37"/>
      <c r="G724" s="13"/>
      <c r="H724" s="13"/>
      <c r="I724" s="13"/>
      <c r="J724" s="13"/>
      <c r="K724" s="7"/>
      <c r="L724" s="7"/>
      <c r="M724" s="7"/>
    </row>
    <row r="725" spans="1:13" s="30" customFormat="1" ht="15" customHeight="1">
      <c r="A725" s="7"/>
      <c r="B725" s="31"/>
      <c r="C725" s="79"/>
      <c r="D725" s="37"/>
      <c r="G725" s="13"/>
      <c r="H725" s="13"/>
      <c r="I725" s="13"/>
      <c r="J725" s="13"/>
      <c r="K725" s="7"/>
      <c r="L725" s="7"/>
      <c r="M725" s="7"/>
    </row>
    <row r="726" spans="1:13" s="30" customFormat="1" ht="15" customHeight="1">
      <c r="A726" s="7"/>
      <c r="B726" s="31"/>
      <c r="C726" s="79"/>
      <c r="D726" s="37"/>
      <c r="G726" s="13"/>
      <c r="H726" s="13"/>
      <c r="I726" s="13"/>
      <c r="J726" s="13"/>
      <c r="K726" s="7"/>
      <c r="L726" s="7"/>
      <c r="M726" s="7"/>
    </row>
    <row r="727" spans="1:13" s="30" customFormat="1" ht="15" customHeight="1">
      <c r="A727" s="7"/>
      <c r="B727" s="31"/>
      <c r="C727" s="79"/>
      <c r="D727" s="37"/>
      <c r="G727" s="13"/>
      <c r="H727" s="13"/>
      <c r="I727" s="13"/>
      <c r="J727" s="13"/>
      <c r="K727" s="7"/>
      <c r="L727" s="7"/>
      <c r="M727" s="7"/>
    </row>
    <row r="728" spans="1:13" s="30" customFormat="1" ht="15" customHeight="1">
      <c r="A728" s="7"/>
      <c r="B728" s="31"/>
      <c r="C728" s="79"/>
      <c r="D728" s="37"/>
      <c r="G728" s="13"/>
      <c r="H728" s="13"/>
      <c r="I728" s="13"/>
      <c r="J728" s="13"/>
      <c r="K728" s="7"/>
      <c r="L728" s="7"/>
      <c r="M728" s="7"/>
    </row>
    <row r="729" spans="1:13" s="30" customFormat="1" ht="15" customHeight="1">
      <c r="A729" s="7"/>
      <c r="B729" s="31"/>
      <c r="C729" s="79"/>
      <c r="D729" s="37"/>
      <c r="G729" s="13"/>
      <c r="H729" s="13"/>
      <c r="I729" s="13"/>
      <c r="J729" s="13"/>
      <c r="K729" s="7"/>
      <c r="L729" s="7"/>
      <c r="M729" s="7"/>
    </row>
    <row r="730" spans="1:13" s="30" customFormat="1" ht="15" customHeight="1">
      <c r="A730" s="7"/>
      <c r="B730" s="31"/>
      <c r="C730" s="79"/>
      <c r="D730" s="37"/>
      <c r="G730" s="13"/>
      <c r="H730" s="13"/>
      <c r="I730" s="13"/>
      <c r="J730" s="13"/>
      <c r="K730" s="7"/>
      <c r="L730" s="7"/>
      <c r="M730" s="7"/>
    </row>
    <row r="731" spans="1:13" s="30" customFormat="1" ht="15" customHeight="1">
      <c r="A731" s="7"/>
      <c r="B731" s="31"/>
      <c r="C731" s="79"/>
      <c r="D731" s="37"/>
      <c r="G731" s="13"/>
      <c r="H731" s="13"/>
      <c r="I731" s="13"/>
      <c r="J731" s="13"/>
      <c r="K731" s="7"/>
      <c r="L731" s="7"/>
      <c r="M731" s="7"/>
    </row>
    <row r="732" spans="1:13" s="30" customFormat="1" ht="15" customHeight="1">
      <c r="A732" s="7"/>
      <c r="B732" s="31"/>
      <c r="C732" s="79"/>
      <c r="D732" s="37"/>
      <c r="G732" s="13"/>
      <c r="H732" s="13"/>
      <c r="I732" s="13"/>
      <c r="J732" s="13"/>
      <c r="K732" s="7"/>
      <c r="L732" s="7"/>
      <c r="M732" s="7"/>
    </row>
    <row r="733" spans="1:13" s="30" customFormat="1" ht="15" customHeight="1">
      <c r="A733" s="7"/>
      <c r="B733" s="31"/>
      <c r="C733" s="79"/>
      <c r="D733" s="37"/>
      <c r="G733" s="13"/>
      <c r="H733" s="13"/>
      <c r="I733" s="13"/>
      <c r="J733" s="13"/>
      <c r="K733" s="7"/>
      <c r="L733" s="7"/>
      <c r="M733" s="7"/>
    </row>
    <row r="734" spans="1:13" s="30" customFormat="1" ht="15" customHeight="1">
      <c r="A734" s="7"/>
      <c r="B734" s="31"/>
      <c r="C734" s="79"/>
      <c r="D734" s="37"/>
      <c r="G734" s="13"/>
      <c r="H734" s="13"/>
      <c r="I734" s="13"/>
      <c r="J734" s="13"/>
      <c r="K734" s="7"/>
      <c r="L734" s="7"/>
      <c r="M734" s="7"/>
    </row>
    <row r="735" spans="1:13" s="30" customFormat="1" ht="15" customHeight="1">
      <c r="A735" s="7"/>
      <c r="B735" s="31"/>
      <c r="C735" s="79"/>
      <c r="D735" s="37"/>
      <c r="G735" s="13"/>
      <c r="H735" s="13"/>
      <c r="I735" s="13"/>
      <c r="J735" s="13"/>
      <c r="K735" s="7"/>
      <c r="L735" s="7"/>
      <c r="M735" s="7"/>
    </row>
    <row r="736" spans="1:13" s="30" customFormat="1" ht="15" customHeight="1">
      <c r="A736" s="7"/>
      <c r="B736" s="31"/>
      <c r="C736" s="79"/>
      <c r="D736" s="37"/>
      <c r="G736" s="13"/>
      <c r="H736" s="13"/>
      <c r="I736" s="13"/>
      <c r="J736" s="13"/>
      <c r="K736" s="7"/>
      <c r="L736" s="7"/>
      <c r="M736" s="7"/>
    </row>
    <row r="737" spans="1:13" s="30" customFormat="1" ht="15" customHeight="1">
      <c r="A737" s="7"/>
      <c r="B737" s="31"/>
      <c r="C737" s="79"/>
      <c r="D737" s="37"/>
      <c r="G737" s="13"/>
      <c r="H737" s="13"/>
      <c r="I737" s="13"/>
      <c r="J737" s="13"/>
      <c r="K737" s="7"/>
      <c r="L737" s="7"/>
      <c r="M737" s="7"/>
    </row>
    <row r="738" spans="1:13" s="30" customFormat="1" ht="15" customHeight="1">
      <c r="A738" s="7"/>
      <c r="B738" s="31"/>
      <c r="C738" s="79"/>
      <c r="D738" s="37"/>
      <c r="G738" s="13"/>
      <c r="H738" s="13"/>
      <c r="I738" s="13"/>
      <c r="J738" s="13"/>
      <c r="K738" s="7"/>
      <c r="L738" s="7"/>
      <c r="M738" s="7"/>
    </row>
    <row r="739" spans="1:13" s="30" customFormat="1" ht="15" customHeight="1">
      <c r="A739" s="7"/>
      <c r="B739" s="31"/>
      <c r="C739" s="79"/>
      <c r="D739" s="37"/>
      <c r="G739" s="13"/>
      <c r="H739" s="13"/>
      <c r="I739" s="13"/>
      <c r="J739" s="13"/>
      <c r="K739" s="7"/>
      <c r="L739" s="7"/>
      <c r="M739" s="7"/>
    </row>
    <row r="740" spans="1:13" s="30" customFormat="1" ht="15" customHeight="1">
      <c r="A740" s="7"/>
      <c r="B740" s="31"/>
      <c r="C740" s="79"/>
      <c r="D740" s="37"/>
      <c r="G740" s="13"/>
      <c r="H740" s="13"/>
      <c r="I740" s="13"/>
      <c r="J740" s="13"/>
      <c r="K740" s="7"/>
      <c r="L740" s="7"/>
      <c r="M740" s="7"/>
    </row>
    <row r="741" spans="1:13" s="30" customFormat="1" ht="15" customHeight="1">
      <c r="A741" s="7"/>
      <c r="B741" s="31"/>
      <c r="C741" s="79"/>
      <c r="D741" s="37"/>
      <c r="G741" s="13"/>
      <c r="H741" s="13"/>
      <c r="I741" s="13"/>
      <c r="J741" s="13"/>
      <c r="K741" s="7"/>
      <c r="L741" s="7"/>
      <c r="M741" s="7"/>
    </row>
    <row r="742" spans="1:13" s="30" customFormat="1" ht="15" customHeight="1">
      <c r="A742" s="7"/>
      <c r="B742" s="31"/>
      <c r="C742" s="79"/>
      <c r="D742" s="37"/>
      <c r="G742" s="13"/>
      <c r="H742" s="13"/>
      <c r="I742" s="13"/>
      <c r="J742" s="13"/>
      <c r="K742" s="7"/>
      <c r="L742" s="7"/>
      <c r="M742" s="7"/>
    </row>
    <row r="743" spans="1:13" s="30" customFormat="1" ht="15" customHeight="1">
      <c r="A743" s="7"/>
      <c r="B743" s="31"/>
      <c r="C743" s="79"/>
      <c r="D743" s="37"/>
      <c r="G743" s="13"/>
      <c r="H743" s="13"/>
      <c r="I743" s="13"/>
      <c r="J743" s="13"/>
      <c r="K743" s="7"/>
      <c r="L743" s="7"/>
      <c r="M743" s="7"/>
    </row>
    <row r="744" spans="1:13" s="30" customFormat="1" ht="15" customHeight="1">
      <c r="A744" s="7"/>
      <c r="B744" s="31"/>
      <c r="C744" s="79"/>
      <c r="D744" s="37"/>
      <c r="G744" s="13"/>
      <c r="H744" s="13"/>
      <c r="I744" s="13"/>
      <c r="J744" s="13"/>
      <c r="K744" s="7"/>
      <c r="L744" s="7"/>
      <c r="M744" s="7"/>
    </row>
    <row r="745" spans="1:13" s="30" customFormat="1" ht="15" customHeight="1">
      <c r="A745" s="7"/>
      <c r="B745" s="31"/>
      <c r="C745" s="79"/>
      <c r="D745" s="37"/>
      <c r="G745" s="13"/>
      <c r="H745" s="13"/>
      <c r="I745" s="13"/>
      <c r="J745" s="13"/>
      <c r="K745" s="7"/>
      <c r="L745" s="7"/>
      <c r="M745" s="7"/>
    </row>
    <row r="746" spans="1:13" s="30" customFormat="1" ht="15" customHeight="1">
      <c r="A746" s="7"/>
      <c r="B746" s="31"/>
      <c r="C746" s="79"/>
      <c r="D746" s="37"/>
      <c r="G746" s="13"/>
      <c r="H746" s="13"/>
      <c r="I746" s="13"/>
      <c r="J746" s="13"/>
      <c r="K746" s="7"/>
      <c r="L746" s="7"/>
      <c r="M746" s="7"/>
    </row>
    <row r="747" spans="1:13" s="30" customFormat="1" ht="15" customHeight="1">
      <c r="A747" s="7"/>
      <c r="B747" s="31"/>
      <c r="C747" s="79"/>
      <c r="D747" s="37"/>
      <c r="G747" s="13"/>
      <c r="H747" s="13"/>
      <c r="I747" s="13"/>
      <c r="J747" s="13"/>
      <c r="K747" s="7"/>
      <c r="L747" s="7"/>
      <c r="M747" s="7"/>
    </row>
    <row r="748" spans="1:13" s="30" customFormat="1" ht="15" customHeight="1">
      <c r="A748" s="7"/>
      <c r="B748" s="31"/>
      <c r="C748" s="79"/>
      <c r="D748" s="37"/>
      <c r="G748" s="13"/>
      <c r="H748" s="13"/>
      <c r="I748" s="13"/>
      <c r="J748" s="13"/>
      <c r="K748" s="7"/>
      <c r="L748" s="7"/>
      <c r="M748" s="7"/>
    </row>
    <row r="749" spans="1:13" s="30" customFormat="1" ht="15" customHeight="1">
      <c r="A749" s="7"/>
      <c r="B749" s="31"/>
      <c r="C749" s="79"/>
      <c r="D749" s="37"/>
      <c r="G749" s="13"/>
      <c r="H749" s="13"/>
      <c r="I749" s="13"/>
      <c r="J749" s="13"/>
      <c r="K749" s="7"/>
      <c r="L749" s="7"/>
      <c r="M749" s="7"/>
    </row>
    <row r="750" spans="1:13" s="30" customFormat="1" ht="15" customHeight="1">
      <c r="A750" s="7"/>
      <c r="B750" s="31"/>
      <c r="C750" s="79"/>
      <c r="D750" s="37"/>
      <c r="G750" s="13"/>
      <c r="H750" s="13"/>
      <c r="I750" s="13"/>
      <c r="J750" s="13"/>
      <c r="K750" s="7"/>
      <c r="L750" s="7"/>
      <c r="M750" s="7"/>
    </row>
    <row r="751" spans="1:13" s="30" customFormat="1" ht="15" customHeight="1">
      <c r="A751" s="7"/>
      <c r="B751" s="31"/>
      <c r="C751" s="79"/>
      <c r="D751" s="37"/>
      <c r="G751" s="13"/>
      <c r="H751" s="13"/>
      <c r="I751" s="13"/>
      <c r="J751" s="13"/>
      <c r="K751" s="7"/>
      <c r="L751" s="7"/>
      <c r="M751" s="7"/>
    </row>
    <row r="752" spans="1:13" s="30" customFormat="1" ht="15" customHeight="1">
      <c r="A752" s="7"/>
      <c r="B752" s="31"/>
      <c r="C752" s="79"/>
      <c r="D752" s="37"/>
      <c r="G752" s="13"/>
      <c r="H752" s="13"/>
      <c r="I752" s="13"/>
      <c r="J752" s="13"/>
      <c r="K752" s="7"/>
      <c r="L752" s="7"/>
      <c r="M752" s="7"/>
    </row>
    <row r="753" spans="1:13" s="30" customFormat="1" ht="15" customHeight="1">
      <c r="A753" s="7"/>
      <c r="B753" s="31"/>
      <c r="C753" s="79"/>
      <c r="D753" s="37"/>
      <c r="G753" s="13"/>
      <c r="H753" s="13"/>
      <c r="I753" s="13"/>
      <c r="J753" s="13"/>
      <c r="K753" s="7"/>
      <c r="L753" s="7"/>
      <c r="M753" s="7"/>
    </row>
    <row r="754" spans="1:13" s="30" customFormat="1" ht="15" customHeight="1">
      <c r="A754" s="7"/>
      <c r="B754" s="31"/>
      <c r="C754" s="79"/>
      <c r="D754" s="37"/>
      <c r="G754" s="13"/>
      <c r="H754" s="13"/>
      <c r="I754" s="13"/>
      <c r="J754" s="13"/>
      <c r="K754" s="7"/>
      <c r="L754" s="7"/>
      <c r="M754" s="7"/>
    </row>
    <row r="755" spans="1:13" s="30" customFormat="1" ht="15" customHeight="1">
      <c r="A755" s="7"/>
      <c r="B755" s="31"/>
      <c r="C755" s="79"/>
      <c r="D755" s="37"/>
      <c r="G755" s="13"/>
      <c r="H755" s="13"/>
      <c r="I755" s="13"/>
      <c r="J755" s="13"/>
      <c r="K755" s="7"/>
      <c r="L755" s="7"/>
      <c r="M755" s="7"/>
    </row>
    <row r="756" spans="1:13" s="30" customFormat="1" ht="15" customHeight="1">
      <c r="A756" s="7"/>
      <c r="B756" s="31"/>
      <c r="C756" s="79"/>
      <c r="D756" s="37"/>
      <c r="G756" s="13"/>
      <c r="H756" s="13"/>
      <c r="I756" s="13"/>
      <c r="J756" s="13"/>
      <c r="K756" s="7"/>
      <c r="L756" s="7"/>
      <c r="M756" s="7"/>
    </row>
    <row r="757" spans="1:13" s="30" customFormat="1" ht="15" customHeight="1">
      <c r="A757" s="7"/>
      <c r="B757" s="31"/>
      <c r="C757" s="79"/>
      <c r="D757" s="37"/>
      <c r="G757" s="13"/>
      <c r="H757" s="13"/>
      <c r="I757" s="13"/>
      <c r="J757" s="13"/>
      <c r="K757" s="7"/>
      <c r="L757" s="7"/>
      <c r="M757" s="7"/>
    </row>
    <row r="758" spans="1:13" s="30" customFormat="1" ht="15" customHeight="1">
      <c r="A758" s="7"/>
      <c r="B758" s="31"/>
      <c r="C758" s="79"/>
      <c r="D758" s="37"/>
      <c r="G758" s="13"/>
      <c r="H758" s="13"/>
      <c r="I758" s="13"/>
      <c r="J758" s="13"/>
      <c r="K758" s="7"/>
      <c r="L758" s="7"/>
      <c r="M758" s="7"/>
    </row>
    <row r="759" spans="1:13" s="30" customFormat="1" ht="15" customHeight="1">
      <c r="A759" s="7"/>
      <c r="B759" s="31"/>
      <c r="C759" s="79"/>
      <c r="D759" s="37"/>
      <c r="G759" s="13"/>
      <c r="H759" s="13"/>
      <c r="I759" s="13"/>
      <c r="J759" s="13"/>
      <c r="K759" s="7"/>
      <c r="L759" s="7"/>
      <c r="M759" s="7"/>
    </row>
    <row r="760" spans="1:13" s="30" customFormat="1" ht="15" customHeight="1">
      <c r="A760" s="7"/>
      <c r="B760" s="31"/>
      <c r="C760" s="79"/>
      <c r="D760" s="37"/>
      <c r="G760" s="13"/>
      <c r="H760" s="13"/>
      <c r="I760" s="13"/>
      <c r="J760" s="13"/>
      <c r="K760" s="7"/>
      <c r="L760" s="7"/>
      <c r="M760" s="7"/>
    </row>
    <row r="761" spans="1:13" s="30" customFormat="1" ht="15" customHeight="1">
      <c r="A761" s="7"/>
      <c r="B761" s="31"/>
      <c r="C761" s="79"/>
      <c r="D761" s="37"/>
      <c r="G761" s="13"/>
      <c r="H761" s="13"/>
      <c r="I761" s="13"/>
      <c r="J761" s="13"/>
      <c r="K761" s="7"/>
      <c r="L761" s="7"/>
      <c r="M761" s="7"/>
    </row>
    <row r="762" spans="1:13" s="30" customFormat="1" ht="15" customHeight="1">
      <c r="A762" s="7"/>
      <c r="B762" s="31"/>
      <c r="C762" s="79"/>
      <c r="D762" s="37"/>
      <c r="G762" s="13"/>
      <c r="H762" s="13"/>
      <c r="I762" s="13"/>
      <c r="J762" s="13"/>
      <c r="K762" s="7"/>
      <c r="L762" s="7"/>
      <c r="M762" s="7"/>
    </row>
    <row r="763" spans="1:13" s="30" customFormat="1" ht="15" customHeight="1">
      <c r="A763" s="7"/>
      <c r="B763" s="31"/>
      <c r="C763" s="79"/>
      <c r="D763" s="37"/>
      <c r="G763" s="13"/>
      <c r="H763" s="13"/>
      <c r="I763" s="13"/>
      <c r="J763" s="13"/>
      <c r="K763" s="7"/>
      <c r="L763" s="7"/>
      <c r="M763" s="7"/>
    </row>
    <row r="764" spans="1:13" s="30" customFormat="1" ht="15" customHeight="1">
      <c r="A764" s="7"/>
      <c r="B764" s="31"/>
      <c r="C764" s="79"/>
      <c r="D764" s="37"/>
      <c r="G764" s="13"/>
      <c r="H764" s="13"/>
      <c r="I764" s="13"/>
      <c r="J764" s="13"/>
      <c r="K764" s="7"/>
      <c r="L764" s="7"/>
      <c r="M764" s="7"/>
    </row>
    <row r="765" spans="1:13" s="30" customFormat="1" ht="15" customHeight="1">
      <c r="A765" s="7"/>
      <c r="B765" s="31"/>
      <c r="C765" s="79"/>
      <c r="D765" s="37"/>
      <c r="G765" s="13"/>
      <c r="H765" s="13"/>
      <c r="I765" s="13"/>
      <c r="J765" s="13"/>
      <c r="K765" s="7"/>
      <c r="L765" s="7"/>
      <c r="M765" s="7"/>
    </row>
    <row r="766" spans="1:13" s="30" customFormat="1" ht="15" customHeight="1">
      <c r="A766" s="7"/>
      <c r="B766" s="31"/>
      <c r="C766" s="79"/>
      <c r="D766" s="37"/>
      <c r="G766" s="13"/>
      <c r="H766" s="13"/>
      <c r="I766" s="13"/>
      <c r="J766" s="13"/>
      <c r="K766" s="7"/>
      <c r="L766" s="7"/>
      <c r="M766" s="7"/>
    </row>
    <row r="767" spans="1:13" s="30" customFormat="1" ht="15" customHeight="1">
      <c r="A767" s="7"/>
      <c r="B767" s="31"/>
      <c r="C767" s="79"/>
      <c r="D767" s="37"/>
      <c r="G767" s="13"/>
      <c r="H767" s="13"/>
      <c r="I767" s="13"/>
      <c r="J767" s="13"/>
      <c r="K767" s="7"/>
      <c r="L767" s="7"/>
      <c r="M767" s="7"/>
    </row>
    <row r="768" spans="1:13" s="30" customFormat="1" ht="15" customHeight="1">
      <c r="A768" s="7"/>
      <c r="B768" s="31"/>
      <c r="C768" s="79"/>
      <c r="D768" s="37"/>
      <c r="G768" s="13"/>
      <c r="H768" s="13"/>
      <c r="I768" s="13"/>
      <c r="J768" s="13"/>
      <c r="K768" s="7"/>
      <c r="L768" s="7"/>
      <c r="M768" s="7"/>
    </row>
    <row r="769" spans="1:13" s="30" customFormat="1" ht="15" customHeight="1">
      <c r="A769" s="7"/>
      <c r="B769" s="31"/>
      <c r="C769" s="79"/>
      <c r="D769" s="37"/>
      <c r="G769" s="13"/>
      <c r="H769" s="13"/>
      <c r="I769" s="13"/>
      <c r="J769" s="13"/>
      <c r="K769" s="7"/>
      <c r="L769" s="7"/>
      <c r="M769" s="7"/>
    </row>
    <row r="770" spans="1:13" s="30" customFormat="1" ht="15" customHeight="1">
      <c r="A770" s="7"/>
      <c r="B770" s="31"/>
      <c r="C770" s="79"/>
      <c r="D770" s="37"/>
      <c r="G770" s="13"/>
      <c r="H770" s="13"/>
      <c r="I770" s="13"/>
      <c r="J770" s="13"/>
      <c r="K770" s="7"/>
      <c r="L770" s="7"/>
      <c r="M770" s="7"/>
    </row>
    <row r="771" spans="1:13" s="30" customFormat="1" ht="15" customHeight="1">
      <c r="A771" s="7"/>
      <c r="B771" s="31"/>
      <c r="C771" s="79"/>
      <c r="D771" s="37"/>
      <c r="G771" s="13"/>
      <c r="H771" s="13"/>
      <c r="I771" s="13"/>
      <c r="J771" s="13"/>
      <c r="K771" s="7"/>
      <c r="L771" s="7"/>
      <c r="M771" s="7"/>
    </row>
    <row r="772" spans="1:13" s="30" customFormat="1" ht="15" customHeight="1">
      <c r="A772" s="7"/>
      <c r="B772" s="31"/>
      <c r="C772" s="79"/>
      <c r="D772" s="37"/>
      <c r="G772" s="13"/>
      <c r="H772" s="13"/>
      <c r="I772" s="13"/>
      <c r="J772" s="13"/>
      <c r="K772" s="7"/>
      <c r="L772" s="7"/>
      <c r="M772" s="7"/>
    </row>
    <row r="773" spans="1:13" s="30" customFormat="1" ht="15" customHeight="1">
      <c r="A773" s="7"/>
      <c r="B773" s="31"/>
      <c r="C773" s="79"/>
      <c r="D773" s="37"/>
      <c r="G773" s="13"/>
      <c r="H773" s="13"/>
      <c r="I773" s="13"/>
      <c r="J773" s="13"/>
      <c r="K773" s="7"/>
      <c r="L773" s="7"/>
      <c r="M773" s="7"/>
    </row>
    <row r="774" spans="1:13" s="30" customFormat="1" ht="15" customHeight="1">
      <c r="A774" s="7"/>
      <c r="B774" s="31"/>
      <c r="C774" s="79"/>
      <c r="D774" s="37"/>
      <c r="G774" s="13"/>
      <c r="H774" s="13"/>
      <c r="I774" s="13"/>
      <c r="J774" s="13"/>
      <c r="K774" s="7"/>
      <c r="L774" s="7"/>
      <c r="M774" s="7"/>
    </row>
    <row r="775" spans="1:13" s="30" customFormat="1" ht="15" customHeight="1">
      <c r="A775" s="7"/>
      <c r="B775" s="31"/>
      <c r="C775" s="79"/>
      <c r="D775" s="37"/>
      <c r="G775" s="13"/>
      <c r="H775" s="13"/>
      <c r="I775" s="13"/>
      <c r="J775" s="13"/>
      <c r="K775" s="7"/>
      <c r="L775" s="7"/>
      <c r="M775" s="7"/>
    </row>
    <row r="776" spans="1:13" s="30" customFormat="1" ht="15" customHeight="1">
      <c r="A776" s="7"/>
      <c r="B776" s="31"/>
      <c r="C776" s="79"/>
      <c r="D776" s="37"/>
      <c r="G776" s="13"/>
      <c r="H776" s="13"/>
      <c r="I776" s="13"/>
      <c r="J776" s="13"/>
      <c r="K776" s="7"/>
      <c r="L776" s="7"/>
      <c r="M776" s="7"/>
    </row>
    <row r="777" spans="1:13" s="30" customFormat="1" ht="15" customHeight="1">
      <c r="A777" s="7"/>
      <c r="B777" s="31"/>
      <c r="C777" s="79"/>
      <c r="D777" s="37"/>
      <c r="G777" s="13"/>
      <c r="H777" s="13"/>
      <c r="I777" s="13"/>
      <c r="J777" s="13"/>
      <c r="K777" s="7"/>
      <c r="L777" s="7"/>
      <c r="M777" s="7"/>
    </row>
    <row r="778" spans="1:13" s="30" customFormat="1" ht="15" customHeight="1">
      <c r="A778" s="7"/>
      <c r="B778" s="31"/>
      <c r="C778" s="79"/>
      <c r="D778" s="37"/>
      <c r="G778" s="13"/>
      <c r="H778" s="13"/>
      <c r="I778" s="13"/>
      <c r="J778" s="13"/>
      <c r="K778" s="7"/>
      <c r="L778" s="7"/>
      <c r="M778" s="7"/>
    </row>
    <row r="779" spans="1:13" s="30" customFormat="1" ht="15" customHeight="1">
      <c r="A779" s="7"/>
      <c r="B779" s="31"/>
      <c r="C779" s="79"/>
      <c r="D779" s="37"/>
      <c r="G779" s="13"/>
      <c r="H779" s="13"/>
      <c r="I779" s="13"/>
      <c r="J779" s="13"/>
      <c r="K779" s="7"/>
      <c r="L779" s="7"/>
      <c r="M779" s="7"/>
    </row>
    <row r="780" spans="1:13" s="30" customFormat="1" ht="15" customHeight="1">
      <c r="A780" s="7"/>
      <c r="B780" s="31"/>
      <c r="C780" s="79"/>
      <c r="D780" s="37"/>
      <c r="G780" s="13"/>
      <c r="H780" s="13"/>
      <c r="I780" s="13"/>
      <c r="J780" s="13"/>
      <c r="K780" s="7"/>
      <c r="L780" s="7"/>
      <c r="M780" s="7"/>
    </row>
    <row r="781" spans="1:13" s="30" customFormat="1" ht="15" customHeight="1">
      <c r="A781" s="7"/>
      <c r="B781" s="31"/>
      <c r="C781" s="79"/>
      <c r="D781" s="37"/>
      <c r="G781" s="13"/>
      <c r="H781" s="13"/>
      <c r="I781" s="13"/>
      <c r="J781" s="13"/>
      <c r="K781" s="7"/>
      <c r="L781" s="7"/>
      <c r="M781" s="7"/>
    </row>
    <row r="782" spans="1:13" s="30" customFormat="1" ht="15" customHeight="1">
      <c r="A782" s="7"/>
      <c r="B782" s="31"/>
      <c r="C782" s="79"/>
      <c r="D782" s="37"/>
      <c r="G782" s="13"/>
      <c r="H782" s="13"/>
      <c r="I782" s="13"/>
      <c r="J782" s="13"/>
      <c r="K782" s="7"/>
      <c r="L782" s="7"/>
      <c r="M782" s="7"/>
    </row>
    <row r="783" spans="1:13" s="30" customFormat="1" ht="15" customHeight="1">
      <c r="A783" s="7"/>
      <c r="B783" s="31"/>
      <c r="C783" s="79"/>
      <c r="D783" s="37"/>
      <c r="G783" s="13"/>
      <c r="H783" s="13"/>
      <c r="I783" s="13"/>
      <c r="J783" s="13"/>
      <c r="K783" s="7"/>
      <c r="L783" s="7"/>
      <c r="M783" s="7"/>
    </row>
    <row r="784" spans="1:13" s="30" customFormat="1" ht="15" customHeight="1">
      <c r="A784" s="7"/>
      <c r="B784" s="31"/>
      <c r="C784" s="79"/>
      <c r="D784" s="37"/>
      <c r="G784" s="13"/>
      <c r="H784" s="13"/>
      <c r="I784" s="13"/>
      <c r="J784" s="13"/>
      <c r="K784" s="7"/>
      <c r="L784" s="7"/>
      <c r="M784" s="7"/>
    </row>
  </sheetData>
  <sheetProtection/>
  <mergeCells count="12">
    <mergeCell ref="D1:K1"/>
    <mergeCell ref="B2:K2"/>
    <mergeCell ref="B3:K3"/>
    <mergeCell ref="B4:B5"/>
    <mergeCell ref="C4:C5"/>
    <mergeCell ref="I4:K4"/>
    <mergeCell ref="D4:D5"/>
    <mergeCell ref="B105:H105"/>
    <mergeCell ref="E4:E5"/>
    <mergeCell ref="F4:F5"/>
    <mergeCell ref="G4:G5"/>
    <mergeCell ref="H4:H5"/>
  </mergeCells>
  <printOptions/>
  <pageMargins left="0.5118110236220472" right="0.11811023622047245" top="0.35433070866141736" bottom="0" header="0.35433070866141736" footer="0"/>
  <pageSetup horizontalDpi="600" verticalDpi="600" orientation="landscape" paperSize="9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B1:R806"/>
  <sheetViews>
    <sheetView tabSelected="1" zoomScaleSheetLayoutView="100" zoomScalePageLayoutView="0" workbookViewId="0" topLeftCell="B63">
      <selection activeCell="B8" sqref="B8:B114"/>
    </sheetView>
  </sheetViews>
  <sheetFormatPr defaultColWidth="9.140625" defaultRowHeight="4.5" customHeight="1"/>
  <cols>
    <col min="1" max="1" width="9.140625" style="7" hidden="1" customWidth="1"/>
    <col min="2" max="2" width="76.8515625" style="31" customWidth="1"/>
    <col min="3" max="3" width="5.28125" style="72" customWidth="1"/>
    <col min="4" max="4" width="4.7109375" style="30" customWidth="1"/>
    <col min="5" max="5" width="4.421875" style="30" customWidth="1"/>
    <col min="6" max="6" width="11.8515625" style="30" customWidth="1"/>
    <col min="7" max="8" width="4.00390625" style="13" customWidth="1"/>
    <col min="9" max="9" width="10.7109375" style="738" customWidth="1"/>
    <col min="10" max="10" width="9.7109375" style="738" customWidth="1"/>
    <col min="11" max="11" width="10.00390625" style="728" customWidth="1"/>
    <col min="12" max="16384" width="9.140625" style="7" customWidth="1"/>
  </cols>
  <sheetData>
    <row r="1" spans="2:11" ht="36" customHeight="1">
      <c r="B1" s="308"/>
      <c r="C1" s="309"/>
      <c r="D1" s="310"/>
      <c r="E1" s="784" t="s">
        <v>521</v>
      </c>
      <c r="F1" s="793"/>
      <c r="G1" s="793"/>
      <c r="H1" s="793"/>
      <c r="I1" s="793"/>
      <c r="J1" s="793"/>
      <c r="K1" s="793"/>
    </row>
    <row r="2" spans="2:11" ht="14.25" customHeight="1">
      <c r="B2" s="794" t="s">
        <v>532</v>
      </c>
      <c r="C2" s="794"/>
      <c r="D2" s="794"/>
      <c r="E2" s="794"/>
      <c r="F2" s="794"/>
      <c r="G2" s="794"/>
      <c r="H2" s="794"/>
      <c r="I2" s="794"/>
      <c r="J2" s="794"/>
      <c r="K2" s="794"/>
    </row>
    <row r="3" spans="2:11" s="32" customFormat="1" ht="12" customHeight="1">
      <c r="B3" s="786"/>
      <c r="C3" s="786"/>
      <c r="D3" s="786"/>
      <c r="E3" s="786"/>
      <c r="F3" s="786"/>
      <c r="G3" s="786"/>
      <c r="H3" s="786"/>
      <c r="I3" s="786"/>
      <c r="J3" s="786"/>
      <c r="K3" s="786"/>
    </row>
    <row r="4" spans="2:11" ht="15" customHeight="1">
      <c r="B4" s="787" t="s">
        <v>152</v>
      </c>
      <c r="C4" s="777" t="s">
        <v>133</v>
      </c>
      <c r="D4" s="777" t="s">
        <v>125</v>
      </c>
      <c r="E4" s="777" t="s">
        <v>126</v>
      </c>
      <c r="F4" s="777" t="s">
        <v>127</v>
      </c>
      <c r="G4" s="777" t="s">
        <v>128</v>
      </c>
      <c r="H4" s="777" t="s">
        <v>116</v>
      </c>
      <c r="I4" s="795" t="s">
        <v>361</v>
      </c>
      <c r="J4" s="796"/>
      <c r="K4" s="797"/>
    </row>
    <row r="5" spans="2:11" ht="17.25" customHeight="1">
      <c r="B5" s="788"/>
      <c r="C5" s="778"/>
      <c r="D5" s="778"/>
      <c r="E5" s="778"/>
      <c r="F5" s="778"/>
      <c r="G5" s="778"/>
      <c r="H5" s="778"/>
      <c r="I5" s="710">
        <v>2021</v>
      </c>
      <c r="J5" s="710">
        <v>2022</v>
      </c>
      <c r="K5" s="710">
        <v>2023</v>
      </c>
    </row>
    <row r="6" spans="2:11" s="33" customFormat="1" ht="15.75" customHeight="1">
      <c r="B6" s="789" t="s">
        <v>147</v>
      </c>
      <c r="C6" s="790"/>
      <c r="D6" s="790"/>
      <c r="E6" s="790"/>
      <c r="F6" s="790"/>
      <c r="G6" s="790"/>
      <c r="H6" s="790"/>
      <c r="I6" s="790"/>
      <c r="J6" s="790"/>
      <c r="K6" s="790"/>
    </row>
    <row r="7" spans="2:11" s="33" customFormat="1" ht="3" customHeight="1">
      <c r="B7" s="791"/>
      <c r="C7" s="791"/>
      <c r="D7" s="791"/>
      <c r="E7" s="791"/>
      <c r="F7" s="791"/>
      <c r="G7" s="791"/>
      <c r="H7" s="311"/>
      <c r="I7" s="711"/>
      <c r="J7" s="711"/>
      <c r="K7" s="712"/>
    </row>
    <row r="8" spans="2:11" s="33" customFormat="1" ht="12" customHeight="1">
      <c r="B8" s="312" t="s">
        <v>266</v>
      </c>
      <c r="C8" s="373" t="s">
        <v>433</v>
      </c>
      <c r="D8" s="313" t="s">
        <v>129</v>
      </c>
      <c r="E8" s="313" t="s">
        <v>267</v>
      </c>
      <c r="F8" s="373" t="s">
        <v>404</v>
      </c>
      <c r="G8" s="313" t="s">
        <v>265</v>
      </c>
      <c r="H8" s="313"/>
      <c r="I8" s="713">
        <f>I9+I16+I33+I44+I49</f>
        <v>1363.5706</v>
      </c>
      <c r="J8" s="713">
        <f>J9+J16+J33+J44+J49</f>
        <v>1358.2000000000003</v>
      </c>
      <c r="K8" s="713">
        <f>K9+K16+K33+K44+K49</f>
        <v>1365.5</v>
      </c>
    </row>
    <row r="9" spans="2:11" s="33" customFormat="1" ht="23.25" customHeight="1">
      <c r="B9" s="315" t="s">
        <v>394</v>
      </c>
      <c r="C9" s="373" t="s">
        <v>433</v>
      </c>
      <c r="D9" s="313" t="s">
        <v>395</v>
      </c>
      <c r="E9" s="313" t="s">
        <v>396</v>
      </c>
      <c r="F9" s="313" t="s">
        <v>404</v>
      </c>
      <c r="G9" s="313" t="s">
        <v>264</v>
      </c>
      <c r="H9" s="313"/>
      <c r="I9" s="713">
        <f aca="true" t="shared" si="0" ref="I9:K12">I10</f>
        <v>603.4921999999999</v>
      </c>
      <c r="J9" s="713">
        <f t="shared" si="0"/>
        <v>551.1</v>
      </c>
      <c r="K9" s="713">
        <f t="shared" si="0"/>
        <v>553.6</v>
      </c>
    </row>
    <row r="10" spans="2:11" s="33" customFormat="1" ht="15" customHeight="1">
      <c r="B10" s="361" t="s">
        <v>0</v>
      </c>
      <c r="C10" s="350" t="s">
        <v>433</v>
      </c>
      <c r="D10" s="318" t="s">
        <v>129</v>
      </c>
      <c r="E10" s="318" t="s">
        <v>132</v>
      </c>
      <c r="F10" s="374" t="s">
        <v>478</v>
      </c>
      <c r="G10" s="318" t="s">
        <v>265</v>
      </c>
      <c r="H10" s="318"/>
      <c r="I10" s="714">
        <f t="shared" si="0"/>
        <v>603.4921999999999</v>
      </c>
      <c r="J10" s="714">
        <f t="shared" si="0"/>
        <v>551.1</v>
      </c>
      <c r="K10" s="714">
        <f t="shared" si="0"/>
        <v>553.6</v>
      </c>
    </row>
    <row r="11" spans="2:11" s="33" customFormat="1" ht="23.25" customHeight="1">
      <c r="B11" s="316" t="s">
        <v>69</v>
      </c>
      <c r="C11" s="350" t="s">
        <v>433</v>
      </c>
      <c r="D11" s="318" t="s">
        <v>129</v>
      </c>
      <c r="E11" s="318" t="s">
        <v>132</v>
      </c>
      <c r="F11" s="374" t="s">
        <v>479</v>
      </c>
      <c r="G11" s="318" t="s">
        <v>265</v>
      </c>
      <c r="H11" s="318"/>
      <c r="I11" s="714">
        <f t="shared" si="0"/>
        <v>603.4921999999999</v>
      </c>
      <c r="J11" s="714">
        <f t="shared" si="0"/>
        <v>551.1</v>
      </c>
      <c r="K11" s="714">
        <f t="shared" si="0"/>
        <v>553.6</v>
      </c>
    </row>
    <row r="12" spans="2:11" s="33" customFormat="1" ht="39" customHeight="1">
      <c r="B12" s="316" t="s">
        <v>61</v>
      </c>
      <c r="C12" s="350" t="s">
        <v>433</v>
      </c>
      <c r="D12" s="318" t="s">
        <v>129</v>
      </c>
      <c r="E12" s="318" t="s">
        <v>132</v>
      </c>
      <c r="F12" s="374" t="s">
        <v>479</v>
      </c>
      <c r="G12" s="318" t="s">
        <v>71</v>
      </c>
      <c r="H12" s="318"/>
      <c r="I12" s="714">
        <f t="shared" si="0"/>
        <v>603.4921999999999</v>
      </c>
      <c r="J12" s="714">
        <f t="shared" si="0"/>
        <v>551.1</v>
      </c>
      <c r="K12" s="714">
        <f t="shared" si="0"/>
        <v>553.6</v>
      </c>
    </row>
    <row r="13" spans="2:11" s="33" customFormat="1" ht="12.75" customHeight="1">
      <c r="B13" s="316" t="s">
        <v>67</v>
      </c>
      <c r="C13" s="350" t="s">
        <v>433</v>
      </c>
      <c r="D13" s="318" t="s">
        <v>129</v>
      </c>
      <c r="E13" s="318" t="s">
        <v>132</v>
      </c>
      <c r="F13" s="374" t="s">
        <v>479</v>
      </c>
      <c r="G13" s="318" t="s">
        <v>70</v>
      </c>
      <c r="H13" s="318"/>
      <c r="I13" s="714">
        <f>I14+I15</f>
        <v>603.4921999999999</v>
      </c>
      <c r="J13" s="714">
        <f>J14+J15</f>
        <v>551.1</v>
      </c>
      <c r="K13" s="714">
        <f>K14+K15</f>
        <v>553.6</v>
      </c>
    </row>
    <row r="14" spans="2:11" s="34" customFormat="1" ht="12" customHeight="1">
      <c r="B14" s="438" t="s">
        <v>411</v>
      </c>
      <c r="C14" s="350" t="s">
        <v>433</v>
      </c>
      <c r="D14" s="318" t="s">
        <v>129</v>
      </c>
      <c r="E14" s="318" t="s">
        <v>132</v>
      </c>
      <c r="F14" s="374" t="s">
        <v>479</v>
      </c>
      <c r="G14" s="318" t="s">
        <v>349</v>
      </c>
      <c r="H14" s="318" t="s">
        <v>397</v>
      </c>
      <c r="I14" s="715">
        <f>'Статьи расходов 2021'!F40</f>
        <v>463.7</v>
      </c>
      <c r="J14" s="715">
        <f>'Статьи расходов 2022-2023'!B41</f>
        <v>422.6</v>
      </c>
      <c r="K14" s="715">
        <f>'Статьи расходов 2022-2023'!C41</f>
        <v>424.7</v>
      </c>
    </row>
    <row r="15" spans="2:11" s="34" customFormat="1" ht="27.75" customHeight="1">
      <c r="B15" s="439" t="s">
        <v>412</v>
      </c>
      <c r="C15" s="350" t="s">
        <v>433</v>
      </c>
      <c r="D15" s="318" t="s">
        <v>129</v>
      </c>
      <c r="E15" s="318" t="s">
        <v>132</v>
      </c>
      <c r="F15" s="374" t="s">
        <v>479</v>
      </c>
      <c r="G15" s="374" t="s">
        <v>410</v>
      </c>
      <c r="H15" s="374" t="s">
        <v>397</v>
      </c>
      <c r="I15" s="715">
        <f>'Статьи расходов 2021'!K40</f>
        <v>139.79219999999998</v>
      </c>
      <c r="J15" s="715">
        <f>'Статьи расходов 2022-2023'!D41</f>
        <v>128.5</v>
      </c>
      <c r="K15" s="715">
        <f>'Статьи расходов 2022-2023'!E41</f>
        <v>128.9</v>
      </c>
    </row>
    <row r="16" spans="2:11" s="35" customFormat="1" ht="25.5" customHeight="1">
      <c r="B16" s="312" t="s">
        <v>263</v>
      </c>
      <c r="C16" s="373" t="s">
        <v>433</v>
      </c>
      <c r="D16" s="313" t="s">
        <v>129</v>
      </c>
      <c r="E16" s="313" t="s">
        <v>130</v>
      </c>
      <c r="F16" s="313" t="s">
        <v>404</v>
      </c>
      <c r="G16" s="313" t="s">
        <v>264</v>
      </c>
      <c r="H16" s="313"/>
      <c r="I16" s="716">
        <f aca="true" t="shared" si="1" ref="I16:K17">I17</f>
        <v>722.1784</v>
      </c>
      <c r="J16" s="716">
        <f t="shared" si="1"/>
        <v>766.2</v>
      </c>
      <c r="K16" s="716">
        <f t="shared" si="1"/>
        <v>771</v>
      </c>
    </row>
    <row r="17" spans="2:11" ht="12" customHeight="1">
      <c r="B17" s="316" t="s">
        <v>68</v>
      </c>
      <c r="C17" s="350" t="s">
        <v>433</v>
      </c>
      <c r="D17" s="318" t="s">
        <v>129</v>
      </c>
      <c r="E17" s="318" t="s">
        <v>130</v>
      </c>
      <c r="F17" s="374" t="s">
        <v>478</v>
      </c>
      <c r="G17" s="318" t="s">
        <v>265</v>
      </c>
      <c r="H17" s="318"/>
      <c r="I17" s="714">
        <f t="shared" si="1"/>
        <v>722.1784</v>
      </c>
      <c r="J17" s="714">
        <f t="shared" si="1"/>
        <v>766.2</v>
      </c>
      <c r="K17" s="714">
        <f t="shared" si="1"/>
        <v>771</v>
      </c>
    </row>
    <row r="18" spans="2:11" ht="15.75" customHeight="1">
      <c r="B18" s="357" t="s">
        <v>77</v>
      </c>
      <c r="C18" s="350" t="s">
        <v>433</v>
      </c>
      <c r="D18" s="318" t="s">
        <v>129</v>
      </c>
      <c r="E18" s="318" t="s">
        <v>130</v>
      </c>
      <c r="F18" s="374" t="s">
        <v>480</v>
      </c>
      <c r="G18" s="318" t="s">
        <v>265</v>
      </c>
      <c r="H18" s="318"/>
      <c r="I18" s="714">
        <f>I28+I23+I19</f>
        <v>722.1784</v>
      </c>
      <c r="J18" s="714">
        <f>J19+J23+J28</f>
        <v>766.2</v>
      </c>
      <c r="K18" s="714">
        <f>K19+K23+K28</f>
        <v>771</v>
      </c>
    </row>
    <row r="19" spans="2:14" ht="38.25" customHeight="1">
      <c r="B19" s="316" t="s">
        <v>61</v>
      </c>
      <c r="C19" s="350" t="s">
        <v>433</v>
      </c>
      <c r="D19" s="318" t="s">
        <v>129</v>
      </c>
      <c r="E19" s="318" t="s">
        <v>130</v>
      </c>
      <c r="F19" s="374" t="s">
        <v>480</v>
      </c>
      <c r="G19" s="318" t="s">
        <v>71</v>
      </c>
      <c r="H19" s="318"/>
      <c r="I19" s="714">
        <f>I20</f>
        <v>402.5784</v>
      </c>
      <c r="J19" s="714">
        <f>J20</f>
        <v>412</v>
      </c>
      <c r="K19" s="714">
        <f>K20</f>
        <v>414</v>
      </c>
      <c r="N19" s="609"/>
    </row>
    <row r="20" spans="2:11" ht="13.5" customHeight="1">
      <c r="B20" s="316" t="s">
        <v>67</v>
      </c>
      <c r="C20" s="350" t="s">
        <v>433</v>
      </c>
      <c r="D20" s="318" t="s">
        <v>129</v>
      </c>
      <c r="E20" s="318" t="s">
        <v>130</v>
      </c>
      <c r="F20" s="374" t="s">
        <v>480</v>
      </c>
      <c r="G20" s="318" t="s">
        <v>70</v>
      </c>
      <c r="H20" s="318"/>
      <c r="I20" s="714">
        <f>I21+I22</f>
        <v>402.5784</v>
      </c>
      <c r="J20" s="714">
        <f>J21+J22</f>
        <v>412</v>
      </c>
      <c r="K20" s="714">
        <f>K21+K22</f>
        <v>414</v>
      </c>
    </row>
    <row r="21" spans="2:11" ht="10.5" customHeight="1">
      <c r="B21" s="439" t="s">
        <v>411</v>
      </c>
      <c r="C21" s="350" t="s">
        <v>433</v>
      </c>
      <c r="D21" s="318" t="s">
        <v>129</v>
      </c>
      <c r="E21" s="318" t="s">
        <v>130</v>
      </c>
      <c r="F21" s="374" t="s">
        <v>480</v>
      </c>
      <c r="G21" s="318" t="s">
        <v>349</v>
      </c>
      <c r="H21" s="374" t="s">
        <v>397</v>
      </c>
      <c r="I21" s="714">
        <f>'Статьи расходов 2021'!U40</f>
        <v>309.2</v>
      </c>
      <c r="J21" s="714">
        <f>'Статьи расходов 2022-2023'!H41</f>
        <v>320</v>
      </c>
      <c r="K21" s="714">
        <f>'Статьи расходов 2022-2023'!I41</f>
        <v>320</v>
      </c>
    </row>
    <row r="22" spans="2:11" ht="22.5" customHeight="1">
      <c r="B22" s="439" t="s">
        <v>412</v>
      </c>
      <c r="C22" s="350" t="s">
        <v>433</v>
      </c>
      <c r="D22" s="318" t="s">
        <v>129</v>
      </c>
      <c r="E22" s="318" t="s">
        <v>130</v>
      </c>
      <c r="F22" s="374" t="s">
        <v>480</v>
      </c>
      <c r="G22" s="374" t="s">
        <v>410</v>
      </c>
      <c r="H22" s="374" t="s">
        <v>397</v>
      </c>
      <c r="I22" s="714">
        <f>'Статьи расходов 2021'!Z40</f>
        <v>93.3784</v>
      </c>
      <c r="J22" s="714">
        <f>'Статьи расходов 2022-2023'!J41</f>
        <v>92</v>
      </c>
      <c r="K22" s="714">
        <f>'Статьи расходов 2022-2023'!K41</f>
        <v>94</v>
      </c>
    </row>
    <row r="23" spans="2:11" ht="12" customHeight="1">
      <c r="B23" s="439" t="s">
        <v>413</v>
      </c>
      <c r="C23" s="350" t="s">
        <v>433</v>
      </c>
      <c r="D23" s="318" t="s">
        <v>129</v>
      </c>
      <c r="E23" s="318" t="s">
        <v>130</v>
      </c>
      <c r="F23" s="374" t="s">
        <v>480</v>
      </c>
      <c r="G23" s="318" t="s">
        <v>81</v>
      </c>
      <c r="H23" s="318"/>
      <c r="I23" s="714">
        <f>I24</f>
        <v>303.59999999999997</v>
      </c>
      <c r="J23" s="714">
        <f>J24</f>
        <v>338.2</v>
      </c>
      <c r="K23" s="714">
        <f>K24</f>
        <v>341</v>
      </c>
    </row>
    <row r="24" spans="2:11" ht="27.75" customHeight="1">
      <c r="B24" s="316" t="s">
        <v>73</v>
      </c>
      <c r="C24" s="350" t="s">
        <v>433</v>
      </c>
      <c r="D24" s="318" t="s">
        <v>129</v>
      </c>
      <c r="E24" s="318" t="s">
        <v>130</v>
      </c>
      <c r="F24" s="374" t="s">
        <v>480</v>
      </c>
      <c r="G24" s="318" t="s">
        <v>80</v>
      </c>
      <c r="H24" s="318" t="s">
        <v>397</v>
      </c>
      <c r="I24" s="714">
        <f>I26+I25+I27</f>
        <v>303.59999999999997</v>
      </c>
      <c r="J24" s="714">
        <f>J26+J25+J27</f>
        <v>338.2</v>
      </c>
      <c r="K24" s="714">
        <f>K26+K25+K27</f>
        <v>341</v>
      </c>
    </row>
    <row r="25" spans="2:11" ht="15" customHeight="1">
      <c r="B25" s="316" t="s">
        <v>398</v>
      </c>
      <c r="C25" s="350" t="s">
        <v>433</v>
      </c>
      <c r="D25" s="318" t="s">
        <v>129</v>
      </c>
      <c r="E25" s="318" t="s">
        <v>130</v>
      </c>
      <c r="F25" s="374" t="s">
        <v>480</v>
      </c>
      <c r="G25" s="318" t="s">
        <v>350</v>
      </c>
      <c r="H25" s="318" t="s">
        <v>397</v>
      </c>
      <c r="I25" s="714">
        <f>'Статьи расходов 2021'!AC40</f>
        <v>0</v>
      </c>
      <c r="J25" s="714">
        <f>'Статьи расходов 2021'!AD40</f>
        <v>0</v>
      </c>
      <c r="K25" s="714">
        <f>'Статьи расходов 2021'!AE40</f>
        <v>0</v>
      </c>
    </row>
    <row r="26" spans="2:11" ht="24.75" customHeight="1">
      <c r="B26" s="316" t="s">
        <v>74</v>
      </c>
      <c r="C26" s="350" t="s">
        <v>433</v>
      </c>
      <c r="D26" s="318" t="s">
        <v>129</v>
      </c>
      <c r="E26" s="318" t="s">
        <v>130</v>
      </c>
      <c r="F26" s="374" t="s">
        <v>480</v>
      </c>
      <c r="G26" s="318" t="s">
        <v>351</v>
      </c>
      <c r="H26" s="318" t="s">
        <v>397</v>
      </c>
      <c r="I26" s="714">
        <f>'Статьи расходов 2021'!AJ40</f>
        <v>259.59999999999997</v>
      </c>
      <c r="J26" s="714">
        <f>'Статьи расходов 2022-2023'!N41</f>
        <v>295.2</v>
      </c>
      <c r="K26" s="714">
        <f>'Статьи расходов 2022-2023'!O41</f>
        <v>298</v>
      </c>
    </row>
    <row r="27" spans="2:11" ht="14.25" customHeight="1">
      <c r="B27" s="357" t="s">
        <v>538</v>
      </c>
      <c r="C27" s="350" t="s">
        <v>433</v>
      </c>
      <c r="D27" s="318" t="s">
        <v>129</v>
      </c>
      <c r="E27" s="318" t="s">
        <v>130</v>
      </c>
      <c r="F27" s="374" t="s">
        <v>480</v>
      </c>
      <c r="G27" s="374" t="s">
        <v>537</v>
      </c>
      <c r="H27" s="318"/>
      <c r="I27" s="714">
        <f>'Статьи расходов 2021'!AO40</f>
        <v>44</v>
      </c>
      <c r="J27" s="714">
        <f>'Статьи расходов 2022-2023'!P41</f>
        <v>43</v>
      </c>
      <c r="K27" s="714">
        <f>'Статьи расходов 2022-2023'!Q41</f>
        <v>43</v>
      </c>
    </row>
    <row r="28" spans="2:11" ht="14.25" customHeight="1">
      <c r="B28" s="316" t="s">
        <v>75</v>
      </c>
      <c r="C28" s="350" t="s">
        <v>433</v>
      </c>
      <c r="D28" s="318" t="s">
        <v>129</v>
      </c>
      <c r="E28" s="318" t="s">
        <v>130</v>
      </c>
      <c r="F28" s="374" t="s">
        <v>480</v>
      </c>
      <c r="G28" s="318" t="s">
        <v>78</v>
      </c>
      <c r="H28" s="318"/>
      <c r="I28" s="714">
        <f>I29</f>
        <v>16</v>
      </c>
      <c r="J28" s="714">
        <f>J29</f>
        <v>16</v>
      </c>
      <c r="K28" s="714">
        <f>K29</f>
        <v>16</v>
      </c>
    </row>
    <row r="29" spans="2:11" ht="14.25" customHeight="1">
      <c r="B29" s="316" t="s">
        <v>76</v>
      </c>
      <c r="C29" s="350" t="s">
        <v>433</v>
      </c>
      <c r="D29" s="318" t="s">
        <v>129</v>
      </c>
      <c r="E29" s="318" t="s">
        <v>130</v>
      </c>
      <c r="F29" s="374" t="s">
        <v>480</v>
      </c>
      <c r="G29" s="318" t="s">
        <v>79</v>
      </c>
      <c r="H29" s="318"/>
      <c r="I29" s="714">
        <f>I30+I31+I32</f>
        <v>16</v>
      </c>
      <c r="J29" s="714">
        <f>J30+J31+J32</f>
        <v>16</v>
      </c>
      <c r="K29" s="714">
        <f>K30+K31+K32</f>
        <v>16</v>
      </c>
    </row>
    <row r="30" spans="2:11" ht="13.5" customHeight="1">
      <c r="B30" s="316" t="s">
        <v>354</v>
      </c>
      <c r="C30" s="350" t="s">
        <v>433</v>
      </c>
      <c r="D30" s="318" t="s">
        <v>129</v>
      </c>
      <c r="E30" s="318" t="s">
        <v>130</v>
      </c>
      <c r="F30" s="374" t="s">
        <v>480</v>
      </c>
      <c r="G30" s="318" t="s">
        <v>352</v>
      </c>
      <c r="H30" s="318" t="s">
        <v>397</v>
      </c>
      <c r="I30" s="714">
        <f>'Статьи расходов 2021'!AT40</f>
        <v>12</v>
      </c>
      <c r="J30" s="714">
        <f>'Статьи расходов 2022-2023'!R41</f>
        <v>11</v>
      </c>
      <c r="K30" s="714">
        <f>'Статьи расходов 2022-2023'!S41</f>
        <v>11</v>
      </c>
    </row>
    <row r="31" spans="2:11" ht="11.25" customHeight="1">
      <c r="B31" s="357" t="s">
        <v>12</v>
      </c>
      <c r="C31" s="350" t="s">
        <v>433</v>
      </c>
      <c r="D31" s="318" t="s">
        <v>129</v>
      </c>
      <c r="E31" s="318" t="s">
        <v>130</v>
      </c>
      <c r="F31" s="374" t="s">
        <v>480</v>
      </c>
      <c r="G31" s="318" t="s">
        <v>353</v>
      </c>
      <c r="H31" s="318" t="s">
        <v>397</v>
      </c>
      <c r="I31" s="714"/>
      <c r="J31" s="714"/>
      <c r="K31" s="714"/>
    </row>
    <row r="32" spans="2:11" ht="12" customHeight="1">
      <c r="B32" s="357" t="s">
        <v>11</v>
      </c>
      <c r="C32" s="350" t="s">
        <v>433</v>
      </c>
      <c r="D32" s="318" t="s">
        <v>129</v>
      </c>
      <c r="E32" s="318" t="s">
        <v>130</v>
      </c>
      <c r="F32" s="374" t="s">
        <v>480</v>
      </c>
      <c r="G32" s="374" t="s">
        <v>10</v>
      </c>
      <c r="H32" s="374" t="s">
        <v>397</v>
      </c>
      <c r="I32" s="714">
        <f>'Статьи расходов 2021'!BD40</f>
        <v>4</v>
      </c>
      <c r="J32" s="714">
        <f>'Статьи расходов 2022-2023'!V41</f>
        <v>5</v>
      </c>
      <c r="K32" s="714">
        <f>'Статьи расходов 2022-2023'!W41</f>
        <v>5</v>
      </c>
    </row>
    <row r="33" spans="2:11" ht="32.25" customHeight="1">
      <c r="B33" s="322" t="s">
        <v>400</v>
      </c>
      <c r="C33" s="376" t="s">
        <v>433</v>
      </c>
      <c r="D33" s="324" t="s">
        <v>129</v>
      </c>
      <c r="E33" s="324" t="s">
        <v>340</v>
      </c>
      <c r="F33" s="324" t="s">
        <v>404</v>
      </c>
      <c r="G33" s="324" t="s">
        <v>265</v>
      </c>
      <c r="H33" s="313"/>
      <c r="I33" s="713">
        <f>I34</f>
        <v>5.9</v>
      </c>
      <c r="J33" s="713">
        <f>J34</f>
        <v>5.9</v>
      </c>
      <c r="K33" s="713">
        <f>K34</f>
        <v>5.9</v>
      </c>
    </row>
    <row r="34" spans="2:11" ht="14.25" customHeight="1">
      <c r="B34" s="363" t="s">
        <v>0</v>
      </c>
      <c r="C34" s="377" t="s">
        <v>433</v>
      </c>
      <c r="D34" s="327" t="s">
        <v>129</v>
      </c>
      <c r="E34" s="327" t="s">
        <v>340</v>
      </c>
      <c r="F34" s="351" t="s">
        <v>481</v>
      </c>
      <c r="G34" s="327" t="s">
        <v>265</v>
      </c>
      <c r="H34" s="318"/>
      <c r="I34" s="714">
        <f>I36</f>
        <v>5.9</v>
      </c>
      <c r="J34" s="714">
        <f>J36</f>
        <v>5.9</v>
      </c>
      <c r="K34" s="714">
        <f>K36</f>
        <v>5.9</v>
      </c>
    </row>
    <row r="35" spans="2:11" ht="26.25" customHeight="1">
      <c r="B35" s="357" t="s">
        <v>88</v>
      </c>
      <c r="C35" s="377" t="s">
        <v>433</v>
      </c>
      <c r="D35" s="327" t="s">
        <v>129</v>
      </c>
      <c r="E35" s="327" t="s">
        <v>340</v>
      </c>
      <c r="F35" s="351" t="s">
        <v>482</v>
      </c>
      <c r="G35" s="327" t="s">
        <v>265</v>
      </c>
      <c r="H35" s="318"/>
      <c r="I35" s="714">
        <f aca="true" t="shared" si="2" ref="I35:K36">I36</f>
        <v>5.9</v>
      </c>
      <c r="J35" s="714">
        <f t="shared" si="2"/>
        <v>5.9</v>
      </c>
      <c r="K35" s="714">
        <f t="shared" si="2"/>
        <v>5.9</v>
      </c>
    </row>
    <row r="36" spans="2:11" ht="12.75" customHeight="1">
      <c r="B36" s="328" t="s">
        <v>89</v>
      </c>
      <c r="C36" s="350" t="s">
        <v>433</v>
      </c>
      <c r="D36" s="318" t="s">
        <v>129</v>
      </c>
      <c r="E36" s="318" t="s">
        <v>340</v>
      </c>
      <c r="F36" s="351" t="s">
        <v>482</v>
      </c>
      <c r="G36" s="318" t="s">
        <v>82</v>
      </c>
      <c r="H36" s="318"/>
      <c r="I36" s="714">
        <f t="shared" si="2"/>
        <v>5.9</v>
      </c>
      <c r="J36" s="714">
        <f t="shared" si="2"/>
        <v>5.9</v>
      </c>
      <c r="K36" s="714">
        <f t="shared" si="2"/>
        <v>5.9</v>
      </c>
    </row>
    <row r="37" spans="2:11" ht="13.5" customHeight="1">
      <c r="B37" s="328" t="s">
        <v>387</v>
      </c>
      <c r="C37" s="350" t="s">
        <v>433</v>
      </c>
      <c r="D37" s="318" t="s">
        <v>129</v>
      </c>
      <c r="E37" s="318" t="s">
        <v>340</v>
      </c>
      <c r="F37" s="351" t="s">
        <v>482</v>
      </c>
      <c r="G37" s="329" t="s">
        <v>386</v>
      </c>
      <c r="H37" s="329" t="s">
        <v>397</v>
      </c>
      <c r="I37" s="714">
        <f>'Статьи расходов 2021'!BN40</f>
        <v>5.9</v>
      </c>
      <c r="J37" s="714">
        <f>'Статьи расходов 2022-2023'!Z41</f>
        <v>5.9</v>
      </c>
      <c r="K37" s="714">
        <f>'Статьи расходов 2022-2023'!AA41</f>
        <v>5.9</v>
      </c>
    </row>
    <row r="38" spans="2:11" ht="18" customHeight="1">
      <c r="B38" s="378" t="s">
        <v>414</v>
      </c>
      <c r="C38" s="376" t="s">
        <v>433</v>
      </c>
      <c r="D38" s="324" t="s">
        <v>129</v>
      </c>
      <c r="E38" s="352" t="s">
        <v>316</v>
      </c>
      <c r="F38" s="324" t="s">
        <v>404</v>
      </c>
      <c r="G38" s="435" t="s">
        <v>265</v>
      </c>
      <c r="H38" s="435"/>
      <c r="I38" s="717">
        <f>I39</f>
        <v>0</v>
      </c>
      <c r="J38" s="717">
        <f aca="true" t="shared" si="3" ref="J38:K42">J39</f>
        <v>0</v>
      </c>
      <c r="K38" s="717">
        <f t="shared" si="3"/>
        <v>0</v>
      </c>
    </row>
    <row r="39" spans="2:11" ht="19.5" customHeight="1">
      <c r="B39" s="363" t="s">
        <v>0</v>
      </c>
      <c r="C39" s="377" t="s">
        <v>433</v>
      </c>
      <c r="D39" s="327" t="s">
        <v>129</v>
      </c>
      <c r="E39" s="351" t="s">
        <v>316</v>
      </c>
      <c r="F39" s="351" t="s">
        <v>481</v>
      </c>
      <c r="G39" s="329" t="s">
        <v>265</v>
      </c>
      <c r="H39" s="435"/>
      <c r="I39" s="717">
        <f>I40</f>
        <v>0</v>
      </c>
      <c r="J39" s="717">
        <f t="shared" si="3"/>
        <v>0</v>
      </c>
      <c r="K39" s="717">
        <f t="shared" si="3"/>
        <v>0</v>
      </c>
    </row>
    <row r="40" spans="2:11" ht="39" customHeight="1">
      <c r="B40" s="362" t="s">
        <v>1</v>
      </c>
      <c r="C40" s="377" t="s">
        <v>433</v>
      </c>
      <c r="D40" s="327" t="s">
        <v>129</v>
      </c>
      <c r="E40" s="351" t="s">
        <v>316</v>
      </c>
      <c r="F40" s="351" t="s">
        <v>483</v>
      </c>
      <c r="G40" s="329" t="s">
        <v>265</v>
      </c>
      <c r="H40" s="329"/>
      <c r="I40" s="714">
        <f>I41</f>
        <v>0</v>
      </c>
      <c r="J40" s="714">
        <f t="shared" si="3"/>
        <v>0</v>
      </c>
      <c r="K40" s="714">
        <f t="shared" si="3"/>
        <v>0</v>
      </c>
    </row>
    <row r="41" spans="2:11" ht="25.5" customHeight="1">
      <c r="B41" s="438" t="s">
        <v>413</v>
      </c>
      <c r="C41" s="377" t="s">
        <v>433</v>
      </c>
      <c r="D41" s="327" t="s">
        <v>129</v>
      </c>
      <c r="E41" s="351" t="s">
        <v>316</v>
      </c>
      <c r="F41" s="351" t="s">
        <v>483</v>
      </c>
      <c r="G41" s="374" t="s">
        <v>81</v>
      </c>
      <c r="H41" s="329"/>
      <c r="I41" s="714">
        <f>I42</f>
        <v>0</v>
      </c>
      <c r="J41" s="714">
        <f t="shared" si="3"/>
        <v>0</v>
      </c>
      <c r="K41" s="714">
        <f t="shared" si="3"/>
        <v>0</v>
      </c>
    </row>
    <row r="42" spans="2:11" ht="24.75" customHeight="1">
      <c r="B42" s="316" t="s">
        <v>73</v>
      </c>
      <c r="C42" s="350" t="s">
        <v>433</v>
      </c>
      <c r="D42" s="318" t="s">
        <v>129</v>
      </c>
      <c r="E42" s="351" t="s">
        <v>316</v>
      </c>
      <c r="F42" s="351" t="s">
        <v>483</v>
      </c>
      <c r="G42" s="329" t="s">
        <v>80</v>
      </c>
      <c r="H42" s="329"/>
      <c r="I42" s="714">
        <f>I43</f>
        <v>0</v>
      </c>
      <c r="J42" s="714">
        <f t="shared" si="3"/>
        <v>0</v>
      </c>
      <c r="K42" s="714">
        <f t="shared" si="3"/>
        <v>0</v>
      </c>
    </row>
    <row r="43" spans="2:11" ht="13.5" customHeight="1">
      <c r="B43" s="325" t="s">
        <v>117</v>
      </c>
      <c r="C43" s="350" t="s">
        <v>433</v>
      </c>
      <c r="D43" s="318" t="s">
        <v>129</v>
      </c>
      <c r="E43" s="351" t="s">
        <v>316</v>
      </c>
      <c r="F43" s="351" t="s">
        <v>483</v>
      </c>
      <c r="G43" s="329" t="s">
        <v>351</v>
      </c>
      <c r="H43" s="329"/>
      <c r="I43" s="714">
        <f>'Статьи расходов 2021'!BS40</f>
        <v>0</v>
      </c>
      <c r="J43" s="714"/>
      <c r="K43" s="714"/>
    </row>
    <row r="44" spans="2:11" ht="14.25" customHeight="1">
      <c r="B44" s="312" t="s">
        <v>179</v>
      </c>
      <c r="C44" s="373" t="s">
        <v>433</v>
      </c>
      <c r="D44" s="313" t="s">
        <v>129</v>
      </c>
      <c r="E44" s="313" t="s">
        <v>317</v>
      </c>
      <c r="F44" s="324" t="s">
        <v>404</v>
      </c>
      <c r="G44" s="313" t="s">
        <v>265</v>
      </c>
      <c r="H44" s="313"/>
      <c r="I44" s="713">
        <f aca="true" t="shared" si="4" ref="I44:J47">I45</f>
        <v>20</v>
      </c>
      <c r="J44" s="713">
        <f t="shared" si="4"/>
        <v>20</v>
      </c>
      <c r="K44" s="713">
        <f>K45</f>
        <v>20</v>
      </c>
    </row>
    <row r="45" spans="2:11" ht="16.5" customHeight="1">
      <c r="B45" s="361" t="s">
        <v>0</v>
      </c>
      <c r="C45" s="350" t="s">
        <v>433</v>
      </c>
      <c r="D45" s="318" t="s">
        <v>129</v>
      </c>
      <c r="E45" s="318" t="s">
        <v>317</v>
      </c>
      <c r="F45" s="351" t="s">
        <v>481</v>
      </c>
      <c r="G45" s="318" t="s">
        <v>265</v>
      </c>
      <c r="H45" s="318"/>
      <c r="I45" s="714">
        <f t="shared" si="4"/>
        <v>20</v>
      </c>
      <c r="J45" s="714">
        <f t="shared" si="4"/>
        <v>20</v>
      </c>
      <c r="K45" s="714">
        <f>K46</f>
        <v>20</v>
      </c>
    </row>
    <row r="46" spans="2:11" ht="28.5" customHeight="1">
      <c r="B46" s="361" t="s">
        <v>2</v>
      </c>
      <c r="C46" s="350" t="s">
        <v>433</v>
      </c>
      <c r="D46" s="318" t="s">
        <v>129</v>
      </c>
      <c r="E46" s="318" t="s">
        <v>317</v>
      </c>
      <c r="F46" s="351" t="s">
        <v>484</v>
      </c>
      <c r="G46" s="318" t="s">
        <v>265</v>
      </c>
      <c r="H46" s="318"/>
      <c r="I46" s="714">
        <f t="shared" si="4"/>
        <v>20</v>
      </c>
      <c r="J46" s="714">
        <f t="shared" si="4"/>
        <v>20</v>
      </c>
      <c r="K46" s="714">
        <f>K47</f>
        <v>20</v>
      </c>
    </row>
    <row r="47" spans="2:11" ht="13.5" customHeight="1">
      <c r="B47" s="316" t="s">
        <v>83</v>
      </c>
      <c r="C47" s="351" t="s">
        <v>433</v>
      </c>
      <c r="D47" s="327" t="s">
        <v>129</v>
      </c>
      <c r="E47" s="327" t="s">
        <v>317</v>
      </c>
      <c r="F47" s="351" t="s">
        <v>484</v>
      </c>
      <c r="G47" s="327" t="s">
        <v>78</v>
      </c>
      <c r="H47" s="318"/>
      <c r="I47" s="714">
        <f t="shared" si="4"/>
        <v>20</v>
      </c>
      <c r="J47" s="714">
        <f t="shared" si="4"/>
        <v>20</v>
      </c>
      <c r="K47" s="714">
        <f>K48</f>
        <v>20</v>
      </c>
    </row>
    <row r="48" spans="2:11" ht="12" customHeight="1">
      <c r="B48" s="330" t="s">
        <v>355</v>
      </c>
      <c r="C48" s="350" t="s">
        <v>433</v>
      </c>
      <c r="D48" s="318" t="s">
        <v>129</v>
      </c>
      <c r="E48" s="318" t="s">
        <v>317</v>
      </c>
      <c r="F48" s="351" t="s">
        <v>484</v>
      </c>
      <c r="G48" s="318" t="s">
        <v>356</v>
      </c>
      <c r="H48" s="318" t="s">
        <v>397</v>
      </c>
      <c r="I48" s="714">
        <f>'Статьи расходов 2021'!CM40</f>
        <v>20</v>
      </c>
      <c r="J48" s="714">
        <f>'Статьи расходов 2022-2023'!AD41</f>
        <v>20</v>
      </c>
      <c r="K48" s="714">
        <f>'Статьи расходов 2022-2023'!AE41</f>
        <v>20</v>
      </c>
    </row>
    <row r="49" spans="2:11" ht="15.75" customHeight="1">
      <c r="B49" s="331" t="s">
        <v>318</v>
      </c>
      <c r="C49" s="373" t="s">
        <v>433</v>
      </c>
      <c r="D49" s="332" t="s">
        <v>129</v>
      </c>
      <c r="E49" s="332" t="s">
        <v>319</v>
      </c>
      <c r="F49" s="332" t="s">
        <v>404</v>
      </c>
      <c r="G49" s="332" t="s">
        <v>264</v>
      </c>
      <c r="H49" s="332"/>
      <c r="I49" s="713">
        <f>I50</f>
        <v>12</v>
      </c>
      <c r="J49" s="713">
        <f aca="true" t="shared" si="5" ref="J49:K53">J50</f>
        <v>15</v>
      </c>
      <c r="K49" s="713">
        <f t="shared" si="5"/>
        <v>15</v>
      </c>
    </row>
    <row r="50" spans="2:11" ht="15" customHeight="1">
      <c r="B50" s="361" t="s">
        <v>0</v>
      </c>
      <c r="C50" s="350" t="s">
        <v>491</v>
      </c>
      <c r="D50" s="317" t="s">
        <v>129</v>
      </c>
      <c r="E50" s="317" t="s">
        <v>319</v>
      </c>
      <c r="F50" s="351" t="s">
        <v>481</v>
      </c>
      <c r="G50" s="317" t="s">
        <v>265</v>
      </c>
      <c r="H50" s="317"/>
      <c r="I50" s="714">
        <f>I51</f>
        <v>12</v>
      </c>
      <c r="J50" s="714">
        <f t="shared" si="5"/>
        <v>15</v>
      </c>
      <c r="K50" s="714">
        <f t="shared" si="5"/>
        <v>15</v>
      </c>
    </row>
    <row r="51" spans="2:11" ht="15" customHeight="1">
      <c r="B51" s="361" t="s">
        <v>3</v>
      </c>
      <c r="C51" s="350" t="s">
        <v>433</v>
      </c>
      <c r="D51" s="318" t="s">
        <v>129</v>
      </c>
      <c r="E51" s="318" t="s">
        <v>319</v>
      </c>
      <c r="F51" s="374" t="s">
        <v>485</v>
      </c>
      <c r="G51" s="318" t="s">
        <v>265</v>
      </c>
      <c r="H51" s="317"/>
      <c r="I51" s="714">
        <f>I52</f>
        <v>12</v>
      </c>
      <c r="J51" s="714">
        <f t="shared" si="5"/>
        <v>15</v>
      </c>
      <c r="K51" s="714">
        <f t="shared" si="5"/>
        <v>15</v>
      </c>
    </row>
    <row r="52" spans="2:11" ht="26.25" customHeight="1">
      <c r="B52" s="438" t="s">
        <v>413</v>
      </c>
      <c r="C52" s="350" t="s">
        <v>433</v>
      </c>
      <c r="D52" s="318" t="s">
        <v>129</v>
      </c>
      <c r="E52" s="318" t="s">
        <v>319</v>
      </c>
      <c r="F52" s="374" t="s">
        <v>485</v>
      </c>
      <c r="G52" s="374" t="s">
        <v>81</v>
      </c>
      <c r="H52" s="317"/>
      <c r="I52" s="714">
        <f>I53</f>
        <v>12</v>
      </c>
      <c r="J52" s="714">
        <f t="shared" si="5"/>
        <v>15</v>
      </c>
      <c r="K52" s="714">
        <f t="shared" si="5"/>
        <v>15</v>
      </c>
    </row>
    <row r="53" spans="2:11" ht="26.25" customHeight="1">
      <c r="B53" s="316" t="s">
        <v>73</v>
      </c>
      <c r="C53" s="350" t="s">
        <v>433</v>
      </c>
      <c r="D53" s="318" t="s">
        <v>129</v>
      </c>
      <c r="E53" s="318" t="s">
        <v>319</v>
      </c>
      <c r="F53" s="374" t="s">
        <v>485</v>
      </c>
      <c r="G53" s="374" t="s">
        <v>80</v>
      </c>
      <c r="H53" s="317"/>
      <c r="I53" s="714">
        <f>I54</f>
        <v>12</v>
      </c>
      <c r="J53" s="714">
        <f t="shared" si="5"/>
        <v>15</v>
      </c>
      <c r="K53" s="714">
        <f t="shared" si="5"/>
        <v>15</v>
      </c>
    </row>
    <row r="54" spans="2:11" ht="18" customHeight="1">
      <c r="B54" s="325" t="s">
        <v>117</v>
      </c>
      <c r="C54" s="350" t="s">
        <v>433</v>
      </c>
      <c r="D54" s="318" t="s">
        <v>129</v>
      </c>
      <c r="E54" s="318" t="s">
        <v>319</v>
      </c>
      <c r="F54" s="374" t="s">
        <v>485</v>
      </c>
      <c r="G54" s="374" t="s">
        <v>351</v>
      </c>
      <c r="H54" s="350" t="s">
        <v>397</v>
      </c>
      <c r="I54" s="714">
        <f>'Статьи расходов 2021'!CR40</f>
        <v>12</v>
      </c>
      <c r="J54" s="714">
        <f>'Статьи расходов 2022-2023'!AF41</f>
        <v>15</v>
      </c>
      <c r="K54" s="714">
        <f>'Статьи расходов 2022-2023'!AG41</f>
        <v>15</v>
      </c>
    </row>
    <row r="55" spans="2:11" ht="15.75" customHeight="1" hidden="1">
      <c r="B55" s="316" t="s">
        <v>83</v>
      </c>
      <c r="C55" s="317" t="s">
        <v>291</v>
      </c>
      <c r="D55" s="318" t="s">
        <v>129</v>
      </c>
      <c r="E55" s="318" t="s">
        <v>319</v>
      </c>
      <c r="F55" s="374" t="s">
        <v>405</v>
      </c>
      <c r="G55" s="374" t="s">
        <v>78</v>
      </c>
      <c r="H55" s="317"/>
      <c r="I55" s="714"/>
      <c r="J55" s="714"/>
      <c r="K55" s="714"/>
    </row>
    <row r="56" spans="2:11" ht="15.75" customHeight="1" hidden="1">
      <c r="B56" s="330" t="s">
        <v>355</v>
      </c>
      <c r="C56" s="317" t="s">
        <v>291</v>
      </c>
      <c r="D56" s="318" t="s">
        <v>129</v>
      </c>
      <c r="E56" s="318" t="s">
        <v>319</v>
      </c>
      <c r="F56" s="374" t="s">
        <v>405</v>
      </c>
      <c r="G56" s="350" t="s">
        <v>356</v>
      </c>
      <c r="H56" s="329" t="s">
        <v>397</v>
      </c>
      <c r="I56" s="714"/>
      <c r="J56" s="714"/>
      <c r="K56" s="714"/>
    </row>
    <row r="57" spans="2:11" s="35" customFormat="1" ht="15.75" customHeight="1">
      <c r="B57" s="315" t="s">
        <v>181</v>
      </c>
      <c r="C57" s="373" t="s">
        <v>433</v>
      </c>
      <c r="D57" s="324" t="s">
        <v>132</v>
      </c>
      <c r="E57" s="324" t="s">
        <v>267</v>
      </c>
      <c r="F57" s="324" t="s">
        <v>404</v>
      </c>
      <c r="G57" s="324" t="s">
        <v>265</v>
      </c>
      <c r="H57" s="333"/>
      <c r="I57" s="716">
        <f aca="true" t="shared" si="6" ref="I57:K59">I58</f>
        <v>61.8</v>
      </c>
      <c r="J57" s="716">
        <f t="shared" si="6"/>
        <v>64.2</v>
      </c>
      <c r="K57" s="716">
        <f t="shared" si="6"/>
        <v>64.2</v>
      </c>
    </row>
    <row r="58" spans="2:11" s="35" customFormat="1" ht="16.5" customHeight="1">
      <c r="B58" s="315" t="s">
        <v>92</v>
      </c>
      <c r="C58" s="373" t="s">
        <v>433</v>
      </c>
      <c r="D58" s="324" t="s">
        <v>132</v>
      </c>
      <c r="E58" s="324" t="s">
        <v>268</v>
      </c>
      <c r="F58" s="324" t="s">
        <v>404</v>
      </c>
      <c r="G58" s="324" t="s">
        <v>265</v>
      </c>
      <c r="H58" s="333"/>
      <c r="I58" s="716">
        <f t="shared" si="6"/>
        <v>61.8</v>
      </c>
      <c r="J58" s="716">
        <f t="shared" si="6"/>
        <v>64.2</v>
      </c>
      <c r="K58" s="716">
        <f t="shared" si="6"/>
        <v>64.2</v>
      </c>
    </row>
    <row r="59" spans="2:11" s="35" customFormat="1" ht="19.5" customHeight="1">
      <c r="B59" s="361" t="s">
        <v>0</v>
      </c>
      <c r="C59" s="374" t="s">
        <v>433</v>
      </c>
      <c r="D59" s="327" t="s">
        <v>132</v>
      </c>
      <c r="E59" s="327" t="s">
        <v>268</v>
      </c>
      <c r="F59" s="351" t="s">
        <v>481</v>
      </c>
      <c r="G59" s="327" t="s">
        <v>265</v>
      </c>
      <c r="H59" s="334"/>
      <c r="I59" s="714">
        <f t="shared" si="6"/>
        <v>61.8</v>
      </c>
      <c r="J59" s="714">
        <f t="shared" si="6"/>
        <v>64.2</v>
      </c>
      <c r="K59" s="714">
        <f t="shared" si="6"/>
        <v>64.2</v>
      </c>
    </row>
    <row r="60" spans="2:11" s="35" customFormat="1" ht="26.25" customHeight="1">
      <c r="B60" s="357" t="s">
        <v>4</v>
      </c>
      <c r="C60" s="374" t="s">
        <v>433</v>
      </c>
      <c r="D60" s="327" t="s">
        <v>132</v>
      </c>
      <c r="E60" s="327" t="s">
        <v>268</v>
      </c>
      <c r="F60" s="351" t="s">
        <v>486</v>
      </c>
      <c r="G60" s="327" t="s">
        <v>265</v>
      </c>
      <c r="H60" s="333" t="s">
        <v>397</v>
      </c>
      <c r="I60" s="714">
        <f>I61+I65</f>
        <v>61.8</v>
      </c>
      <c r="J60" s="714">
        <f>J61+J66</f>
        <v>64.2</v>
      </c>
      <c r="K60" s="714">
        <f>K61+K65</f>
        <v>64.2</v>
      </c>
    </row>
    <row r="61" spans="2:11" s="35" customFormat="1" ht="35.25" customHeight="1">
      <c r="B61" s="316" t="s">
        <v>61</v>
      </c>
      <c r="C61" s="350" t="s">
        <v>433</v>
      </c>
      <c r="D61" s="327" t="s">
        <v>132</v>
      </c>
      <c r="E61" s="327" t="s">
        <v>268</v>
      </c>
      <c r="F61" s="351" t="s">
        <v>486</v>
      </c>
      <c r="G61" s="318" t="s">
        <v>71</v>
      </c>
      <c r="H61" s="318"/>
      <c r="I61" s="714">
        <f>I62</f>
        <v>16</v>
      </c>
      <c r="J61" s="714">
        <f>J62</f>
        <v>16.3</v>
      </c>
      <c r="K61" s="714">
        <f>J61</f>
        <v>16.3</v>
      </c>
    </row>
    <row r="62" spans="2:11" s="35" customFormat="1" ht="15" customHeight="1">
      <c r="B62" s="316" t="s">
        <v>67</v>
      </c>
      <c r="C62" s="350" t="s">
        <v>433</v>
      </c>
      <c r="D62" s="327" t="s">
        <v>132</v>
      </c>
      <c r="E62" s="327" t="s">
        <v>268</v>
      </c>
      <c r="F62" s="351" t="s">
        <v>486</v>
      </c>
      <c r="G62" s="318" t="s">
        <v>70</v>
      </c>
      <c r="H62" s="318"/>
      <c r="I62" s="714">
        <f>I63+I64</f>
        <v>16</v>
      </c>
      <c r="J62" s="714">
        <f>J63+J64</f>
        <v>16.3</v>
      </c>
      <c r="K62" s="714">
        <f>K63+K64</f>
        <v>16.3</v>
      </c>
    </row>
    <row r="63" spans="2:11" s="35" customFormat="1" ht="18" customHeight="1">
      <c r="B63" s="438" t="s">
        <v>430</v>
      </c>
      <c r="C63" s="350" t="s">
        <v>433</v>
      </c>
      <c r="D63" s="327" t="s">
        <v>132</v>
      </c>
      <c r="E63" s="327" t="s">
        <v>268</v>
      </c>
      <c r="F63" s="351" t="s">
        <v>486</v>
      </c>
      <c r="G63" s="318" t="s">
        <v>349</v>
      </c>
      <c r="H63" s="318" t="s">
        <v>397</v>
      </c>
      <c r="I63" s="714">
        <f>'Статьи расходов 2021'!DG40</f>
        <v>12.4</v>
      </c>
      <c r="J63" s="714">
        <f>'Статьи расходов 2022-2023'!AL41</f>
        <v>12.5</v>
      </c>
      <c r="K63" s="714">
        <f>'Статьи расходов 2022-2023'!AM41</f>
        <v>12.5</v>
      </c>
    </row>
    <row r="64" spans="2:11" s="35" customFormat="1" ht="26.25" customHeight="1">
      <c r="B64" s="439" t="s">
        <v>431</v>
      </c>
      <c r="C64" s="350" t="s">
        <v>433</v>
      </c>
      <c r="D64" s="327" t="s">
        <v>132</v>
      </c>
      <c r="E64" s="327" t="s">
        <v>268</v>
      </c>
      <c r="F64" s="351" t="s">
        <v>486</v>
      </c>
      <c r="G64" s="374" t="s">
        <v>410</v>
      </c>
      <c r="H64" s="374" t="s">
        <v>397</v>
      </c>
      <c r="I64" s="714">
        <f>'Статьи расходов 2021'!DL40</f>
        <v>3.6</v>
      </c>
      <c r="J64" s="714">
        <f>'Статьи расходов 2022-2023'!AN41</f>
        <v>3.8</v>
      </c>
      <c r="K64" s="714">
        <f>'Статьи расходов 2022-2023'!AO41</f>
        <v>3.8</v>
      </c>
    </row>
    <row r="65" spans="2:11" s="35" customFormat="1" ht="20.25" customHeight="1">
      <c r="B65" s="438" t="s">
        <v>413</v>
      </c>
      <c r="C65" s="374" t="s">
        <v>433</v>
      </c>
      <c r="D65" s="327" t="s">
        <v>132</v>
      </c>
      <c r="E65" s="327" t="s">
        <v>268</v>
      </c>
      <c r="F65" s="351" t="s">
        <v>486</v>
      </c>
      <c r="G65" s="327" t="s">
        <v>81</v>
      </c>
      <c r="H65" s="333"/>
      <c r="I65" s="714">
        <f aca="true" t="shared" si="7" ref="I65:K66">I66</f>
        <v>45.8</v>
      </c>
      <c r="J65" s="714">
        <f t="shared" si="7"/>
        <v>47.9</v>
      </c>
      <c r="K65" s="714">
        <f t="shared" si="7"/>
        <v>47.9</v>
      </c>
    </row>
    <row r="66" spans="2:11" s="35" customFormat="1" ht="26.25" customHeight="1">
      <c r="B66" s="316" t="s">
        <v>73</v>
      </c>
      <c r="C66" s="374" t="s">
        <v>433</v>
      </c>
      <c r="D66" s="327" t="s">
        <v>132</v>
      </c>
      <c r="E66" s="327" t="s">
        <v>268</v>
      </c>
      <c r="F66" s="351" t="s">
        <v>486</v>
      </c>
      <c r="G66" s="327" t="s">
        <v>80</v>
      </c>
      <c r="H66" s="333"/>
      <c r="I66" s="714">
        <f t="shared" si="7"/>
        <v>45.8</v>
      </c>
      <c r="J66" s="714">
        <f t="shared" si="7"/>
        <v>47.9</v>
      </c>
      <c r="K66" s="714">
        <f t="shared" si="7"/>
        <v>47.9</v>
      </c>
    </row>
    <row r="67" spans="2:11" s="35" customFormat="1" ht="18" customHeight="1">
      <c r="B67" s="325" t="s">
        <v>117</v>
      </c>
      <c r="C67" s="377" t="s">
        <v>433</v>
      </c>
      <c r="D67" s="326" t="s">
        <v>132</v>
      </c>
      <c r="E67" s="326" t="s">
        <v>268</v>
      </c>
      <c r="F67" s="351" t="s">
        <v>486</v>
      </c>
      <c r="G67" s="326" t="s">
        <v>351</v>
      </c>
      <c r="H67" s="318" t="s">
        <v>397</v>
      </c>
      <c r="I67" s="714">
        <f>'Статьи расходов 2021'!DQ40</f>
        <v>45.8</v>
      </c>
      <c r="J67" s="714">
        <f>'Статьи расходов 2022-2023'!AP41</f>
        <v>47.9</v>
      </c>
      <c r="K67" s="714">
        <f>'Статьи расходов 2022-2023'!AQ41</f>
        <v>47.9</v>
      </c>
    </row>
    <row r="68" spans="2:11" s="35" customFormat="1" ht="0" customHeight="1" hidden="1">
      <c r="B68" s="315" t="s">
        <v>84</v>
      </c>
      <c r="C68" s="324" t="s">
        <v>291</v>
      </c>
      <c r="D68" s="324" t="s">
        <v>268</v>
      </c>
      <c r="E68" s="324" t="s">
        <v>267</v>
      </c>
      <c r="F68" s="323" t="s">
        <v>404</v>
      </c>
      <c r="G68" s="324" t="s">
        <v>265</v>
      </c>
      <c r="H68" s="334"/>
      <c r="I68" s="718">
        <f aca="true" t="shared" si="8" ref="I68:K73">I69</f>
        <v>8</v>
      </c>
      <c r="J68" s="718">
        <f t="shared" si="8"/>
        <v>6</v>
      </c>
      <c r="K68" s="718">
        <f t="shared" si="8"/>
        <v>6</v>
      </c>
    </row>
    <row r="69" spans="2:11" s="35" customFormat="1" ht="27" customHeight="1">
      <c r="B69" s="312" t="s">
        <v>62</v>
      </c>
      <c r="C69" s="352" t="s">
        <v>433</v>
      </c>
      <c r="D69" s="324" t="s">
        <v>268</v>
      </c>
      <c r="E69" s="324" t="s">
        <v>307</v>
      </c>
      <c r="F69" s="323" t="s">
        <v>404</v>
      </c>
      <c r="G69" s="324" t="s">
        <v>265</v>
      </c>
      <c r="H69" s="334"/>
      <c r="I69" s="718">
        <f t="shared" si="8"/>
        <v>8</v>
      </c>
      <c r="J69" s="718">
        <f t="shared" si="8"/>
        <v>6</v>
      </c>
      <c r="K69" s="718">
        <f t="shared" si="8"/>
        <v>6</v>
      </c>
    </row>
    <row r="70" spans="2:11" s="35" customFormat="1" ht="21" customHeight="1">
      <c r="B70" s="316" t="s">
        <v>68</v>
      </c>
      <c r="C70" s="377" t="s">
        <v>433</v>
      </c>
      <c r="D70" s="336" t="s">
        <v>268</v>
      </c>
      <c r="E70" s="336" t="s">
        <v>307</v>
      </c>
      <c r="F70" s="351" t="s">
        <v>481</v>
      </c>
      <c r="G70" s="336" t="s">
        <v>265</v>
      </c>
      <c r="H70" s="337"/>
      <c r="I70" s="714">
        <f t="shared" si="8"/>
        <v>8</v>
      </c>
      <c r="J70" s="714">
        <f t="shared" si="8"/>
        <v>6</v>
      </c>
      <c r="K70" s="714">
        <f t="shared" si="8"/>
        <v>6</v>
      </c>
    </row>
    <row r="71" spans="2:12" s="35" customFormat="1" ht="48" customHeight="1">
      <c r="B71" s="316" t="s">
        <v>85</v>
      </c>
      <c r="C71" s="377" t="s">
        <v>433</v>
      </c>
      <c r="D71" s="327" t="s">
        <v>268</v>
      </c>
      <c r="E71" s="327" t="s">
        <v>307</v>
      </c>
      <c r="F71" s="351" t="s">
        <v>487</v>
      </c>
      <c r="G71" s="327" t="s">
        <v>265</v>
      </c>
      <c r="H71" s="333"/>
      <c r="I71" s="714">
        <f t="shared" si="8"/>
        <v>8</v>
      </c>
      <c r="J71" s="714">
        <f t="shared" si="8"/>
        <v>6</v>
      </c>
      <c r="K71" s="714">
        <f t="shared" si="8"/>
        <v>6</v>
      </c>
      <c r="L71" s="203"/>
    </row>
    <row r="72" spans="2:11" s="35" customFormat="1" ht="26.25" customHeight="1">
      <c r="B72" s="438" t="s">
        <v>413</v>
      </c>
      <c r="C72" s="377" t="s">
        <v>433</v>
      </c>
      <c r="D72" s="327" t="s">
        <v>268</v>
      </c>
      <c r="E72" s="327" t="s">
        <v>307</v>
      </c>
      <c r="F72" s="351" t="s">
        <v>487</v>
      </c>
      <c r="G72" s="327" t="s">
        <v>81</v>
      </c>
      <c r="H72" s="333"/>
      <c r="I72" s="714">
        <f t="shared" si="8"/>
        <v>8</v>
      </c>
      <c r="J72" s="714">
        <f t="shared" si="8"/>
        <v>6</v>
      </c>
      <c r="K72" s="714">
        <f t="shared" si="8"/>
        <v>6</v>
      </c>
    </row>
    <row r="73" spans="2:11" s="35" customFormat="1" ht="24" customHeight="1">
      <c r="B73" s="316" t="s">
        <v>73</v>
      </c>
      <c r="C73" s="377" t="s">
        <v>433</v>
      </c>
      <c r="D73" s="327" t="s">
        <v>268</v>
      </c>
      <c r="E73" s="327" t="s">
        <v>307</v>
      </c>
      <c r="F73" s="351" t="s">
        <v>487</v>
      </c>
      <c r="G73" s="327" t="s">
        <v>80</v>
      </c>
      <c r="H73" s="333"/>
      <c r="I73" s="714">
        <f t="shared" si="8"/>
        <v>8</v>
      </c>
      <c r="J73" s="714">
        <f t="shared" si="8"/>
        <v>6</v>
      </c>
      <c r="K73" s="714">
        <f t="shared" si="8"/>
        <v>6</v>
      </c>
    </row>
    <row r="74" spans="2:11" s="35" customFormat="1" ht="22.5" customHeight="1">
      <c r="B74" s="316" t="s">
        <v>74</v>
      </c>
      <c r="C74" s="377" t="s">
        <v>433</v>
      </c>
      <c r="D74" s="327" t="s">
        <v>268</v>
      </c>
      <c r="E74" s="327" t="s">
        <v>307</v>
      </c>
      <c r="F74" s="351" t="s">
        <v>487</v>
      </c>
      <c r="G74" s="327" t="s">
        <v>351</v>
      </c>
      <c r="H74" s="333" t="s">
        <v>397</v>
      </c>
      <c r="I74" s="714">
        <f>'Статьи расходов 2021'!EA40</f>
        <v>8</v>
      </c>
      <c r="J74" s="714">
        <f>'Статьи расходов 2022-2023'!AV41</f>
        <v>6</v>
      </c>
      <c r="K74" s="714">
        <f>'Статьи расходов 2022-2023'!AW41</f>
        <v>6</v>
      </c>
    </row>
    <row r="75" spans="2:11" s="163" customFormat="1" ht="18" customHeight="1">
      <c r="B75" s="607" t="s">
        <v>447</v>
      </c>
      <c r="C75" s="376" t="s">
        <v>433</v>
      </c>
      <c r="D75" s="376" t="s">
        <v>130</v>
      </c>
      <c r="E75" s="323" t="s">
        <v>267</v>
      </c>
      <c r="F75" s="323" t="s">
        <v>404</v>
      </c>
      <c r="G75" s="323" t="s">
        <v>265</v>
      </c>
      <c r="H75" s="323"/>
      <c r="I75" s="716">
        <f aca="true" t="shared" si="9" ref="I75:K77">I76</f>
        <v>10</v>
      </c>
      <c r="J75" s="716">
        <f t="shared" si="9"/>
        <v>10</v>
      </c>
      <c r="K75" s="716">
        <f t="shared" si="9"/>
        <v>10</v>
      </c>
    </row>
    <row r="76" spans="2:11" s="35" customFormat="1" ht="15.75" customHeight="1">
      <c r="B76" s="608" t="s">
        <v>443</v>
      </c>
      <c r="C76" s="377" t="s">
        <v>433</v>
      </c>
      <c r="D76" s="377" t="s">
        <v>130</v>
      </c>
      <c r="E76" s="377" t="s">
        <v>442</v>
      </c>
      <c r="F76" s="376" t="s">
        <v>445</v>
      </c>
      <c r="G76" s="326" t="s">
        <v>265</v>
      </c>
      <c r="H76" s="326"/>
      <c r="I76" s="714">
        <f t="shared" si="9"/>
        <v>10</v>
      </c>
      <c r="J76" s="714">
        <f t="shared" si="9"/>
        <v>10</v>
      </c>
      <c r="K76" s="714">
        <f t="shared" si="9"/>
        <v>10</v>
      </c>
    </row>
    <row r="77" spans="2:11" s="35" customFormat="1" ht="15.75" customHeight="1">
      <c r="B77" s="316" t="s">
        <v>68</v>
      </c>
      <c r="C77" s="377" t="s">
        <v>433</v>
      </c>
      <c r="D77" s="377" t="s">
        <v>130</v>
      </c>
      <c r="E77" s="377" t="s">
        <v>442</v>
      </c>
      <c r="F77" s="377" t="s">
        <v>446</v>
      </c>
      <c r="G77" s="326" t="s">
        <v>265</v>
      </c>
      <c r="H77" s="326"/>
      <c r="I77" s="714">
        <f t="shared" si="9"/>
        <v>10</v>
      </c>
      <c r="J77" s="714">
        <f t="shared" si="9"/>
        <v>10</v>
      </c>
      <c r="K77" s="714">
        <f t="shared" si="9"/>
        <v>10</v>
      </c>
    </row>
    <row r="78" spans="2:11" s="36" customFormat="1" ht="39.75" customHeight="1">
      <c r="B78" s="339" t="s">
        <v>444</v>
      </c>
      <c r="C78" s="377" t="s">
        <v>433</v>
      </c>
      <c r="D78" s="377" t="s">
        <v>130</v>
      </c>
      <c r="E78" s="377" t="s">
        <v>442</v>
      </c>
      <c r="F78" s="377" t="s">
        <v>446</v>
      </c>
      <c r="G78" s="326" t="s">
        <v>265</v>
      </c>
      <c r="H78" s="326"/>
      <c r="I78" s="714">
        <f>I79</f>
        <v>10</v>
      </c>
      <c r="J78" s="714">
        <f aca="true" t="shared" si="10" ref="J78:K80">J79</f>
        <v>10</v>
      </c>
      <c r="K78" s="714">
        <f t="shared" si="10"/>
        <v>10</v>
      </c>
    </row>
    <row r="79" spans="2:11" s="36" customFormat="1" ht="27" customHeight="1">
      <c r="B79" s="316" t="s">
        <v>72</v>
      </c>
      <c r="C79" s="377" t="s">
        <v>433</v>
      </c>
      <c r="D79" s="377" t="s">
        <v>130</v>
      </c>
      <c r="E79" s="377" t="s">
        <v>442</v>
      </c>
      <c r="F79" s="377" t="s">
        <v>446</v>
      </c>
      <c r="G79" s="326" t="s">
        <v>81</v>
      </c>
      <c r="H79" s="326"/>
      <c r="I79" s="714">
        <f>I80</f>
        <v>10</v>
      </c>
      <c r="J79" s="714">
        <f t="shared" si="10"/>
        <v>10</v>
      </c>
      <c r="K79" s="714">
        <f t="shared" si="10"/>
        <v>10</v>
      </c>
    </row>
    <row r="80" spans="2:11" s="36" customFormat="1" ht="27" customHeight="1">
      <c r="B80" s="316" t="s">
        <v>73</v>
      </c>
      <c r="C80" s="377" t="s">
        <v>433</v>
      </c>
      <c r="D80" s="377" t="s">
        <v>130</v>
      </c>
      <c r="E80" s="377" t="s">
        <v>442</v>
      </c>
      <c r="F80" s="377" t="s">
        <v>446</v>
      </c>
      <c r="G80" s="326" t="s">
        <v>80</v>
      </c>
      <c r="H80" s="326"/>
      <c r="I80" s="714">
        <f>I81</f>
        <v>10</v>
      </c>
      <c r="J80" s="714">
        <f t="shared" si="10"/>
        <v>10</v>
      </c>
      <c r="K80" s="714">
        <f t="shared" si="10"/>
        <v>10</v>
      </c>
    </row>
    <row r="81" spans="2:11" s="35" customFormat="1" ht="15.75" customHeight="1">
      <c r="B81" s="325" t="s">
        <v>117</v>
      </c>
      <c r="C81" s="377" t="s">
        <v>129</v>
      </c>
      <c r="D81" s="377" t="s">
        <v>130</v>
      </c>
      <c r="E81" s="377" t="s">
        <v>442</v>
      </c>
      <c r="F81" s="377" t="s">
        <v>446</v>
      </c>
      <c r="G81" s="326" t="s">
        <v>351</v>
      </c>
      <c r="H81" s="338" t="s">
        <v>397</v>
      </c>
      <c r="I81" s="714">
        <f>'Статьи расходов 2021'!EF40</f>
        <v>10</v>
      </c>
      <c r="J81" s="714">
        <f>'Статьи расходов 2022-2023'!AX41</f>
        <v>10</v>
      </c>
      <c r="K81" s="714">
        <f>'Статьи расходов 2022-2023'!AY41</f>
        <v>10</v>
      </c>
    </row>
    <row r="82" spans="2:11" s="24" customFormat="1" ht="16.5" customHeight="1">
      <c r="B82" s="354" t="s">
        <v>91</v>
      </c>
      <c r="C82" s="376" t="s">
        <v>492</v>
      </c>
      <c r="D82" s="323" t="s">
        <v>131</v>
      </c>
      <c r="E82" s="376" t="s">
        <v>268</v>
      </c>
      <c r="F82" s="376" t="s">
        <v>404</v>
      </c>
      <c r="G82" s="323" t="s">
        <v>265</v>
      </c>
      <c r="H82" s="336"/>
      <c r="I82" s="717">
        <f aca="true" t="shared" si="11" ref="I82:K84">I83</f>
        <v>161</v>
      </c>
      <c r="J82" s="717">
        <f t="shared" si="11"/>
        <v>187.1</v>
      </c>
      <c r="K82" s="717">
        <f t="shared" si="11"/>
        <v>207.3</v>
      </c>
    </row>
    <row r="83" spans="2:11" s="24" customFormat="1" ht="16.5" customHeight="1">
      <c r="B83" s="354" t="s">
        <v>269</v>
      </c>
      <c r="C83" s="376" t="s">
        <v>433</v>
      </c>
      <c r="D83" s="376" t="s">
        <v>131</v>
      </c>
      <c r="E83" s="376" t="s">
        <v>268</v>
      </c>
      <c r="F83" s="376" t="s">
        <v>5</v>
      </c>
      <c r="G83" s="376" t="s">
        <v>265</v>
      </c>
      <c r="H83" s="336"/>
      <c r="I83" s="717">
        <f t="shared" si="11"/>
        <v>161</v>
      </c>
      <c r="J83" s="717">
        <f t="shared" si="11"/>
        <v>187.1</v>
      </c>
      <c r="K83" s="717">
        <f t="shared" si="11"/>
        <v>207.3</v>
      </c>
    </row>
    <row r="84" spans="2:18" s="24" customFormat="1" ht="37.5" customHeight="1">
      <c r="B84" s="363" t="s">
        <v>448</v>
      </c>
      <c r="C84" s="377" t="s">
        <v>433</v>
      </c>
      <c r="D84" s="377" t="s">
        <v>131</v>
      </c>
      <c r="E84" s="377" t="s">
        <v>268</v>
      </c>
      <c r="F84" s="377" t="s">
        <v>445</v>
      </c>
      <c r="G84" s="377" t="s">
        <v>265</v>
      </c>
      <c r="H84" s="338"/>
      <c r="I84" s="719">
        <f>I85</f>
        <v>161</v>
      </c>
      <c r="J84" s="719">
        <f t="shared" si="11"/>
        <v>187.1</v>
      </c>
      <c r="K84" s="719">
        <f t="shared" si="11"/>
        <v>207.3</v>
      </c>
      <c r="N84" s="792" t="s">
        <v>66</v>
      </c>
      <c r="O84" s="792"/>
      <c r="P84" s="792"/>
      <c r="Q84" s="792"/>
      <c r="R84" s="792"/>
    </row>
    <row r="85" spans="2:11" s="24" customFormat="1" ht="17.25" customHeight="1">
      <c r="B85" s="438" t="s">
        <v>413</v>
      </c>
      <c r="C85" s="377" t="s">
        <v>433</v>
      </c>
      <c r="D85" s="326" t="s">
        <v>131</v>
      </c>
      <c r="E85" s="326" t="s">
        <v>268</v>
      </c>
      <c r="F85" s="377" t="s">
        <v>488</v>
      </c>
      <c r="G85" s="326" t="s">
        <v>81</v>
      </c>
      <c r="H85" s="326"/>
      <c r="I85" s="714">
        <f aca="true" t="shared" si="12" ref="I85:K86">I86</f>
        <v>161</v>
      </c>
      <c r="J85" s="714">
        <f t="shared" si="12"/>
        <v>187.1</v>
      </c>
      <c r="K85" s="714">
        <f t="shared" si="12"/>
        <v>207.3</v>
      </c>
    </row>
    <row r="86" spans="2:11" s="24" customFormat="1" ht="24" customHeight="1">
      <c r="B86" s="316" t="s">
        <v>73</v>
      </c>
      <c r="C86" s="377" t="s">
        <v>433</v>
      </c>
      <c r="D86" s="326" t="s">
        <v>131</v>
      </c>
      <c r="E86" s="326" t="s">
        <v>268</v>
      </c>
      <c r="F86" s="377" t="s">
        <v>488</v>
      </c>
      <c r="G86" s="326" t="s">
        <v>80</v>
      </c>
      <c r="H86" s="326"/>
      <c r="I86" s="714">
        <f t="shared" si="12"/>
        <v>161</v>
      </c>
      <c r="J86" s="714">
        <f t="shared" si="12"/>
        <v>187.1</v>
      </c>
      <c r="K86" s="714">
        <f t="shared" si="12"/>
        <v>207.3</v>
      </c>
    </row>
    <row r="87" spans="2:11" s="24" customFormat="1" ht="16.5" customHeight="1">
      <c r="B87" s="325" t="s">
        <v>117</v>
      </c>
      <c r="C87" s="377" t="s">
        <v>433</v>
      </c>
      <c r="D87" s="326" t="s">
        <v>131</v>
      </c>
      <c r="E87" s="326" t="s">
        <v>268</v>
      </c>
      <c r="F87" s="377" t="s">
        <v>488</v>
      </c>
      <c r="G87" s="326" t="s">
        <v>351</v>
      </c>
      <c r="H87" s="338" t="s">
        <v>397</v>
      </c>
      <c r="I87" s="714">
        <f>'Статьи расходов 2021'!FE40</f>
        <v>161</v>
      </c>
      <c r="J87" s="714">
        <f>'Статьи расходов 2022-2023'!BD41</f>
        <v>187.1</v>
      </c>
      <c r="K87" s="714">
        <f>'Статьи расходов 2022-2023'!BE41</f>
        <v>207.3</v>
      </c>
    </row>
    <row r="88" spans="2:11" s="24" customFormat="1" ht="16.5" customHeight="1">
      <c r="B88" s="354" t="s">
        <v>233</v>
      </c>
      <c r="C88" s="349" t="s">
        <v>433</v>
      </c>
      <c r="D88" s="349" t="s">
        <v>234</v>
      </c>
      <c r="E88" s="349" t="s">
        <v>130</v>
      </c>
      <c r="F88" s="332" t="s">
        <v>404</v>
      </c>
      <c r="G88" s="332"/>
      <c r="H88" s="336"/>
      <c r="I88" s="713">
        <f>I89</f>
        <v>20</v>
      </c>
      <c r="J88" s="713">
        <f aca="true" t="shared" si="13" ref="J88:K90">J89</f>
        <v>20</v>
      </c>
      <c r="K88" s="713">
        <f t="shared" si="13"/>
        <v>20</v>
      </c>
    </row>
    <row r="89" spans="2:12" s="24" customFormat="1" ht="17.25" customHeight="1">
      <c r="B89" s="357" t="s">
        <v>68</v>
      </c>
      <c r="C89" s="360" t="s">
        <v>433</v>
      </c>
      <c r="D89" s="360" t="s">
        <v>234</v>
      </c>
      <c r="E89" s="360" t="s">
        <v>130</v>
      </c>
      <c r="F89" s="360" t="s">
        <v>481</v>
      </c>
      <c r="G89" s="360" t="s">
        <v>265</v>
      </c>
      <c r="H89" s="329"/>
      <c r="I89" s="719">
        <f>I90</f>
        <v>20</v>
      </c>
      <c r="J89" s="719">
        <f t="shared" si="13"/>
        <v>20</v>
      </c>
      <c r="K89" s="719">
        <f t="shared" si="13"/>
        <v>20</v>
      </c>
      <c r="L89" s="236"/>
    </row>
    <row r="90" spans="2:12" s="24" customFormat="1" ht="19.5" customHeight="1">
      <c r="B90" s="362" t="s">
        <v>406</v>
      </c>
      <c r="C90" s="350" t="s">
        <v>433</v>
      </c>
      <c r="D90" s="350" t="s">
        <v>234</v>
      </c>
      <c r="E90" s="350" t="s">
        <v>130</v>
      </c>
      <c r="F90" s="350" t="s">
        <v>489</v>
      </c>
      <c r="G90" s="317" t="s">
        <v>265</v>
      </c>
      <c r="H90" s="332"/>
      <c r="I90" s="719">
        <f>I91</f>
        <v>20</v>
      </c>
      <c r="J90" s="719">
        <f t="shared" si="13"/>
        <v>20</v>
      </c>
      <c r="K90" s="719">
        <f t="shared" si="13"/>
        <v>20</v>
      </c>
      <c r="L90" s="236"/>
    </row>
    <row r="91" spans="2:12" s="24" customFormat="1" ht="16.5" customHeight="1">
      <c r="B91" s="438" t="s">
        <v>413</v>
      </c>
      <c r="C91" s="350" t="s">
        <v>433</v>
      </c>
      <c r="D91" s="350" t="s">
        <v>234</v>
      </c>
      <c r="E91" s="350" t="s">
        <v>130</v>
      </c>
      <c r="F91" s="350" t="s">
        <v>489</v>
      </c>
      <c r="G91" s="350" t="s">
        <v>81</v>
      </c>
      <c r="H91" s="332"/>
      <c r="I91" s="719">
        <f>I93</f>
        <v>20</v>
      </c>
      <c r="J91" s="719">
        <f>J93</f>
        <v>20</v>
      </c>
      <c r="K91" s="719">
        <f>K93</f>
        <v>20</v>
      </c>
      <c r="L91" s="236"/>
    </row>
    <row r="92" spans="2:11" s="24" customFormat="1" ht="24.75" customHeight="1">
      <c r="B92" s="316" t="s">
        <v>73</v>
      </c>
      <c r="C92" s="377" t="s">
        <v>433</v>
      </c>
      <c r="D92" s="350" t="s">
        <v>234</v>
      </c>
      <c r="E92" s="350" t="s">
        <v>130</v>
      </c>
      <c r="F92" s="350" t="s">
        <v>489</v>
      </c>
      <c r="G92" s="377" t="s">
        <v>80</v>
      </c>
      <c r="H92" s="332"/>
      <c r="I92" s="719">
        <f>I93</f>
        <v>20</v>
      </c>
      <c r="J92" s="719">
        <f>J93</f>
        <v>20</v>
      </c>
      <c r="K92" s="719">
        <f>K93</f>
        <v>20</v>
      </c>
    </row>
    <row r="93" spans="2:11" s="24" customFormat="1" ht="21" customHeight="1">
      <c r="B93" s="325" t="s">
        <v>117</v>
      </c>
      <c r="C93" s="377" t="s">
        <v>433</v>
      </c>
      <c r="D93" s="350" t="s">
        <v>234</v>
      </c>
      <c r="E93" s="350" t="s">
        <v>130</v>
      </c>
      <c r="F93" s="350" t="s">
        <v>489</v>
      </c>
      <c r="G93" s="377" t="s">
        <v>351</v>
      </c>
      <c r="H93" s="332"/>
      <c r="I93" s="719">
        <f>'Статьи расходов 2021'!FJ40</f>
        <v>20</v>
      </c>
      <c r="J93" s="719">
        <f>'Статьи расходов 2022-2023'!BF41</f>
        <v>20</v>
      </c>
      <c r="K93" s="719">
        <f>'Статьи расходов 2022-2023'!BG41</f>
        <v>20</v>
      </c>
    </row>
    <row r="94" spans="2:11" s="24" customFormat="1" ht="0" customHeight="1" hidden="1">
      <c r="B94" s="325" t="s">
        <v>399</v>
      </c>
      <c r="C94" s="326"/>
      <c r="D94" s="326"/>
      <c r="E94" s="326"/>
      <c r="F94" s="317"/>
      <c r="G94" s="326"/>
      <c r="H94" s="326"/>
      <c r="I94" s="714"/>
      <c r="J94" s="714"/>
      <c r="K94" s="714"/>
    </row>
    <row r="95" spans="2:11" s="24" customFormat="1" ht="15" customHeight="1" hidden="1">
      <c r="B95" s="316"/>
      <c r="C95" s="326"/>
      <c r="D95" s="326"/>
      <c r="E95" s="326"/>
      <c r="F95" s="317"/>
      <c r="G95" s="326"/>
      <c r="H95" s="326"/>
      <c r="I95" s="714"/>
      <c r="J95" s="714"/>
      <c r="K95" s="714"/>
    </row>
    <row r="96" spans="2:11" s="24" customFormat="1" ht="15" customHeight="1" hidden="1">
      <c r="B96" s="316"/>
      <c r="C96" s="326"/>
      <c r="D96" s="326"/>
      <c r="E96" s="326"/>
      <c r="F96" s="317"/>
      <c r="G96" s="326"/>
      <c r="H96" s="326"/>
      <c r="I96" s="714"/>
      <c r="J96" s="714"/>
      <c r="K96" s="714"/>
    </row>
    <row r="97" spans="2:11" s="24" customFormat="1" ht="27" customHeight="1" hidden="1">
      <c r="B97" s="330"/>
      <c r="C97" s="326"/>
      <c r="D97" s="326"/>
      <c r="E97" s="326"/>
      <c r="F97" s="326"/>
      <c r="G97" s="327"/>
      <c r="H97" s="338"/>
      <c r="I97" s="714"/>
      <c r="J97" s="714"/>
      <c r="K97" s="714"/>
    </row>
    <row r="98" spans="2:11" s="24" customFormat="1" ht="27" customHeight="1" hidden="1">
      <c r="B98" s="325"/>
      <c r="C98" s="326"/>
      <c r="D98" s="326"/>
      <c r="E98" s="326"/>
      <c r="F98" s="326"/>
      <c r="G98" s="327"/>
      <c r="H98" s="338"/>
      <c r="I98" s="714"/>
      <c r="J98" s="714"/>
      <c r="K98" s="714"/>
    </row>
    <row r="99" spans="2:11" s="24" customFormat="1" ht="27" customHeight="1" hidden="1">
      <c r="B99" s="316"/>
      <c r="C99" s="326"/>
      <c r="D99" s="326"/>
      <c r="E99" s="326"/>
      <c r="F99" s="326"/>
      <c r="G99" s="327"/>
      <c r="H99" s="338"/>
      <c r="I99" s="714"/>
      <c r="J99" s="714"/>
      <c r="K99" s="714"/>
    </row>
    <row r="100" spans="2:11" s="24" customFormat="1" ht="21.75" customHeight="1" hidden="1">
      <c r="B100" s="316"/>
      <c r="C100" s="326"/>
      <c r="D100" s="326"/>
      <c r="E100" s="326"/>
      <c r="F100" s="326"/>
      <c r="G100" s="327"/>
      <c r="H100" s="338"/>
      <c r="I100" s="714"/>
      <c r="J100" s="714"/>
      <c r="K100" s="714"/>
    </row>
    <row r="101" spans="2:11" s="24" customFormat="1" ht="15" customHeight="1">
      <c r="B101" s="315" t="s">
        <v>401</v>
      </c>
      <c r="C101" s="352" t="s">
        <v>433</v>
      </c>
      <c r="D101" s="324">
        <v>10</v>
      </c>
      <c r="E101" s="324" t="s">
        <v>267</v>
      </c>
      <c r="F101" s="324" t="s">
        <v>404</v>
      </c>
      <c r="G101" s="324" t="s">
        <v>265</v>
      </c>
      <c r="H101" s="334"/>
      <c r="I101" s="713">
        <f aca="true" t="shared" si="14" ref="I101:I106">I102</f>
        <v>7.2</v>
      </c>
      <c r="J101" s="713">
        <f aca="true" t="shared" si="15" ref="J101:K106">J102</f>
        <v>7.2</v>
      </c>
      <c r="K101" s="713">
        <f t="shared" si="15"/>
        <v>7.2</v>
      </c>
    </row>
    <row r="102" spans="2:11" s="24" customFormat="1" ht="13.5" customHeight="1">
      <c r="B102" s="315" t="s">
        <v>383</v>
      </c>
      <c r="C102" s="352" t="s">
        <v>433</v>
      </c>
      <c r="D102" s="324">
        <v>10</v>
      </c>
      <c r="E102" s="324" t="s">
        <v>129</v>
      </c>
      <c r="F102" s="324" t="s">
        <v>404</v>
      </c>
      <c r="G102" s="324" t="s">
        <v>265</v>
      </c>
      <c r="H102" s="334"/>
      <c r="I102" s="713">
        <f t="shared" si="14"/>
        <v>7.2</v>
      </c>
      <c r="J102" s="713">
        <f t="shared" si="15"/>
        <v>7.2</v>
      </c>
      <c r="K102" s="713">
        <f t="shared" si="15"/>
        <v>7.2</v>
      </c>
    </row>
    <row r="103" spans="2:11" s="24" customFormat="1" ht="19.5" customHeight="1">
      <c r="B103" s="316" t="s">
        <v>68</v>
      </c>
      <c r="C103" s="338" t="s">
        <v>433</v>
      </c>
      <c r="D103" s="338" t="s">
        <v>310</v>
      </c>
      <c r="E103" s="338" t="s">
        <v>129</v>
      </c>
      <c r="F103" s="338" t="s">
        <v>481</v>
      </c>
      <c r="G103" s="338" t="s">
        <v>265</v>
      </c>
      <c r="H103" s="337"/>
      <c r="I103" s="714">
        <f t="shared" si="14"/>
        <v>7.2</v>
      </c>
      <c r="J103" s="714">
        <f t="shared" si="15"/>
        <v>7.2</v>
      </c>
      <c r="K103" s="714">
        <f t="shared" si="15"/>
        <v>7.2</v>
      </c>
    </row>
    <row r="104" spans="2:11" s="24" customFormat="1" ht="29.25" customHeight="1">
      <c r="B104" s="357" t="s">
        <v>407</v>
      </c>
      <c r="C104" s="351" t="s">
        <v>433</v>
      </c>
      <c r="D104" s="327">
        <v>10</v>
      </c>
      <c r="E104" s="327" t="s">
        <v>129</v>
      </c>
      <c r="F104" s="351" t="s">
        <v>490</v>
      </c>
      <c r="G104" s="327" t="s">
        <v>265</v>
      </c>
      <c r="H104" s="333"/>
      <c r="I104" s="714">
        <f t="shared" si="14"/>
        <v>7.2</v>
      </c>
      <c r="J104" s="714">
        <f t="shared" si="15"/>
        <v>7.2</v>
      </c>
      <c r="K104" s="714">
        <f t="shared" si="15"/>
        <v>7.2</v>
      </c>
    </row>
    <row r="105" spans="2:11" s="24" customFormat="1" ht="18" customHeight="1">
      <c r="B105" s="316" t="s">
        <v>86</v>
      </c>
      <c r="C105" s="351" t="s">
        <v>433</v>
      </c>
      <c r="D105" s="327">
        <v>10</v>
      </c>
      <c r="E105" s="327" t="s">
        <v>129</v>
      </c>
      <c r="F105" s="351" t="s">
        <v>490</v>
      </c>
      <c r="G105" s="327" t="s">
        <v>87</v>
      </c>
      <c r="H105" s="333"/>
      <c r="I105" s="714">
        <f t="shared" si="14"/>
        <v>7.2</v>
      </c>
      <c r="J105" s="714">
        <f t="shared" si="15"/>
        <v>7.2</v>
      </c>
      <c r="K105" s="714">
        <f t="shared" si="15"/>
        <v>7.2</v>
      </c>
    </row>
    <row r="106" spans="2:11" s="24" customFormat="1" ht="23.25" customHeight="1">
      <c r="B106" s="316" t="s">
        <v>65</v>
      </c>
      <c r="C106" s="351" t="s">
        <v>433</v>
      </c>
      <c r="D106" s="327">
        <v>10</v>
      </c>
      <c r="E106" s="327" t="s">
        <v>129</v>
      </c>
      <c r="F106" s="351" t="s">
        <v>490</v>
      </c>
      <c r="G106" s="327" t="s">
        <v>63</v>
      </c>
      <c r="H106" s="333"/>
      <c r="I106" s="714">
        <f t="shared" si="14"/>
        <v>7.2</v>
      </c>
      <c r="J106" s="714">
        <f t="shared" si="15"/>
        <v>7.2</v>
      </c>
      <c r="K106" s="714">
        <f t="shared" si="15"/>
        <v>7.2</v>
      </c>
    </row>
    <row r="107" spans="2:11" s="24" customFormat="1" ht="15" customHeight="1">
      <c r="B107" s="316" t="s">
        <v>56</v>
      </c>
      <c r="C107" s="351" t="s">
        <v>433</v>
      </c>
      <c r="D107" s="327">
        <v>10</v>
      </c>
      <c r="E107" s="327" t="s">
        <v>129</v>
      </c>
      <c r="F107" s="351" t="s">
        <v>490</v>
      </c>
      <c r="G107" s="327" t="s">
        <v>64</v>
      </c>
      <c r="H107" s="333" t="s">
        <v>397</v>
      </c>
      <c r="I107" s="714">
        <f>'Статьи расходов 2021'!FO40</f>
        <v>7.2</v>
      </c>
      <c r="J107" s="714">
        <f>'Статьи расходов 2022-2023'!BH41</f>
        <v>7.2</v>
      </c>
      <c r="K107" s="714">
        <f>'Статьи расходов 2022-2023'!BI41</f>
        <v>7.2</v>
      </c>
    </row>
    <row r="108" spans="2:11" s="24" customFormat="1" ht="12" customHeight="1">
      <c r="B108" s="358" t="s">
        <v>232</v>
      </c>
      <c r="C108" s="352" t="s">
        <v>433</v>
      </c>
      <c r="D108" s="352" t="s">
        <v>317</v>
      </c>
      <c r="E108" s="352" t="s">
        <v>267</v>
      </c>
      <c r="F108" s="352" t="s">
        <v>404</v>
      </c>
      <c r="G108" s="351"/>
      <c r="H108" s="333"/>
      <c r="I108" s="717">
        <f>I109</f>
        <v>10</v>
      </c>
      <c r="J108" s="717">
        <f aca="true" t="shared" si="16" ref="J108:K112">J109</f>
        <v>10</v>
      </c>
      <c r="K108" s="717">
        <f t="shared" si="16"/>
        <v>10</v>
      </c>
    </row>
    <row r="109" spans="2:11" s="24" customFormat="1" ht="18" customHeight="1">
      <c r="B109" s="316" t="s">
        <v>68</v>
      </c>
      <c r="C109" s="338" t="s">
        <v>433</v>
      </c>
      <c r="D109" s="338" t="s">
        <v>317</v>
      </c>
      <c r="E109" s="338" t="s">
        <v>129</v>
      </c>
      <c r="F109" s="338" t="s">
        <v>481</v>
      </c>
      <c r="G109" s="338" t="s">
        <v>265</v>
      </c>
      <c r="H109" s="333"/>
      <c r="I109" s="714">
        <f>I110</f>
        <v>10</v>
      </c>
      <c r="J109" s="714">
        <f t="shared" si="16"/>
        <v>10</v>
      </c>
      <c r="K109" s="714">
        <f t="shared" si="16"/>
        <v>10</v>
      </c>
    </row>
    <row r="110" spans="2:11" s="24" customFormat="1" ht="29.25" customHeight="1">
      <c r="B110" s="357" t="s">
        <v>408</v>
      </c>
      <c r="C110" s="351" t="s">
        <v>433</v>
      </c>
      <c r="D110" s="351" t="s">
        <v>317</v>
      </c>
      <c r="E110" s="351" t="s">
        <v>129</v>
      </c>
      <c r="F110" s="351" t="s">
        <v>483</v>
      </c>
      <c r="G110" s="327" t="s">
        <v>265</v>
      </c>
      <c r="H110" s="333"/>
      <c r="I110" s="714">
        <f>I111</f>
        <v>10</v>
      </c>
      <c r="J110" s="714">
        <f t="shared" si="16"/>
        <v>10</v>
      </c>
      <c r="K110" s="714">
        <f t="shared" si="16"/>
        <v>10</v>
      </c>
    </row>
    <row r="111" spans="2:11" s="24" customFormat="1" ht="15.75" customHeight="1">
      <c r="B111" s="438" t="s">
        <v>413</v>
      </c>
      <c r="C111" s="351" t="s">
        <v>433</v>
      </c>
      <c r="D111" s="351" t="s">
        <v>317</v>
      </c>
      <c r="E111" s="351" t="s">
        <v>129</v>
      </c>
      <c r="F111" s="351" t="s">
        <v>483</v>
      </c>
      <c r="G111" s="351" t="s">
        <v>13</v>
      </c>
      <c r="H111" s="333"/>
      <c r="I111" s="714">
        <f>I112</f>
        <v>10</v>
      </c>
      <c r="J111" s="714">
        <f t="shared" si="16"/>
        <v>10</v>
      </c>
      <c r="K111" s="714">
        <f t="shared" si="16"/>
        <v>10</v>
      </c>
    </row>
    <row r="112" spans="2:11" s="24" customFormat="1" ht="21" customHeight="1">
      <c r="B112" s="316" t="s">
        <v>73</v>
      </c>
      <c r="C112" s="351" t="s">
        <v>433</v>
      </c>
      <c r="D112" s="351" t="s">
        <v>317</v>
      </c>
      <c r="E112" s="351" t="s">
        <v>129</v>
      </c>
      <c r="F112" s="351" t="s">
        <v>483</v>
      </c>
      <c r="G112" s="351" t="s">
        <v>80</v>
      </c>
      <c r="H112" s="333"/>
      <c r="I112" s="714">
        <f>I113</f>
        <v>10</v>
      </c>
      <c r="J112" s="714">
        <f>J113</f>
        <v>10</v>
      </c>
      <c r="K112" s="714">
        <f t="shared" si="16"/>
        <v>10</v>
      </c>
    </row>
    <row r="113" spans="2:11" s="24" customFormat="1" ht="14.25" customHeight="1">
      <c r="B113" s="325" t="s">
        <v>117</v>
      </c>
      <c r="C113" s="351" t="s">
        <v>433</v>
      </c>
      <c r="D113" s="351" t="s">
        <v>317</v>
      </c>
      <c r="E113" s="351" t="s">
        <v>129</v>
      </c>
      <c r="F113" s="351" t="s">
        <v>483</v>
      </c>
      <c r="G113" s="351" t="s">
        <v>351</v>
      </c>
      <c r="H113" s="333"/>
      <c r="I113" s="714">
        <f>'Статьи расходов 2021'!FT40</f>
        <v>10</v>
      </c>
      <c r="J113" s="714">
        <f>'Статьи расходов 2022-2023'!BJ41</f>
        <v>10</v>
      </c>
      <c r="K113" s="714">
        <f>'Статьи расходов 2022-2023'!BK41</f>
        <v>10</v>
      </c>
    </row>
    <row r="114" spans="2:11" s="24" customFormat="1" ht="18" customHeight="1">
      <c r="B114" s="354" t="s">
        <v>6</v>
      </c>
      <c r="C114" s="671"/>
      <c r="D114" s="333"/>
      <c r="E114" s="333"/>
      <c r="F114" s="333"/>
      <c r="G114" s="333"/>
      <c r="H114" s="326"/>
      <c r="I114" s="713">
        <f>I8+I57+I69+I75+I82+I88+I101+I108</f>
        <v>1641.5706</v>
      </c>
      <c r="J114" s="713">
        <f>J8+J57+J69+J75+J82+J88+J101+J108</f>
        <v>1662.7000000000003</v>
      </c>
      <c r="K114" s="713">
        <f>K8+K57+K69+K75+K82+K88+K101+K108</f>
        <v>1690.2</v>
      </c>
    </row>
    <row r="115" spans="2:14" ht="21" customHeight="1">
      <c r="B115" s="782" t="s">
        <v>416</v>
      </c>
      <c r="C115" s="783"/>
      <c r="D115" s="783"/>
      <c r="E115" s="783"/>
      <c r="F115" s="783"/>
      <c r="G115" s="783"/>
      <c r="H115" s="783"/>
      <c r="I115" s="720">
        <v>34.6</v>
      </c>
      <c r="J115" s="720">
        <v>35.4</v>
      </c>
      <c r="K115" s="721">
        <v>36.1</v>
      </c>
      <c r="N115" s="7" t="s">
        <v>15</v>
      </c>
    </row>
    <row r="116" spans="2:11" s="34" customFormat="1" ht="15" customHeight="1" hidden="1">
      <c r="B116" s="340" t="s">
        <v>118</v>
      </c>
      <c r="C116" s="196"/>
      <c r="D116" s="196"/>
      <c r="E116" s="196"/>
      <c r="F116" s="196"/>
      <c r="G116" s="196"/>
      <c r="H116" s="201"/>
      <c r="I116" s="722"/>
      <c r="J116" s="722"/>
      <c r="K116" s="723"/>
    </row>
    <row r="117" spans="2:11" s="33" customFormat="1" ht="15" customHeight="1">
      <c r="B117" s="202"/>
      <c r="C117" s="181"/>
      <c r="D117" s="183"/>
      <c r="E117" s="183"/>
      <c r="F117" s="183"/>
      <c r="G117" s="181"/>
      <c r="H117" s="181"/>
      <c r="I117" s="724"/>
      <c r="J117" s="724"/>
      <c r="K117" s="725"/>
    </row>
    <row r="118" spans="2:11" ht="15" customHeight="1">
      <c r="B118" s="180"/>
      <c r="C118" s="181"/>
      <c r="D118" s="181"/>
      <c r="E118" s="181"/>
      <c r="F118" s="181"/>
      <c r="G118" s="181"/>
      <c r="H118" s="181"/>
      <c r="I118" s="724"/>
      <c r="J118" s="724"/>
      <c r="K118" s="726"/>
    </row>
    <row r="119" spans="2:10" ht="15" customHeight="1">
      <c r="B119" s="182"/>
      <c r="C119" s="156"/>
      <c r="D119" s="156"/>
      <c r="E119" s="156"/>
      <c r="F119" s="156"/>
      <c r="G119" s="156"/>
      <c r="H119" s="156"/>
      <c r="I119" s="727"/>
      <c r="J119" s="727"/>
    </row>
    <row r="120" spans="2:10" ht="15" customHeight="1">
      <c r="B120" s="184"/>
      <c r="C120" s="156"/>
      <c r="D120" s="156"/>
      <c r="E120" s="156"/>
      <c r="F120" s="156"/>
      <c r="G120" s="156"/>
      <c r="H120" s="156"/>
      <c r="I120" s="727"/>
      <c r="J120" s="727"/>
    </row>
    <row r="121" spans="2:10" ht="15" customHeight="1">
      <c r="B121" s="111"/>
      <c r="C121" s="156"/>
      <c r="D121" s="156"/>
      <c r="E121" s="156"/>
      <c r="F121" s="156"/>
      <c r="G121" s="156"/>
      <c r="H121" s="156"/>
      <c r="I121" s="727"/>
      <c r="J121" s="727"/>
    </row>
    <row r="122" spans="2:10" ht="15" customHeight="1">
      <c r="B122" s="21"/>
      <c r="C122" s="156"/>
      <c r="D122" s="156"/>
      <c r="E122" s="156"/>
      <c r="F122" s="156"/>
      <c r="G122" s="156"/>
      <c r="H122" s="156"/>
      <c r="I122" s="727"/>
      <c r="J122" s="727"/>
    </row>
    <row r="123" spans="2:10" ht="15" customHeight="1">
      <c r="B123" s="21"/>
      <c r="C123" s="158"/>
      <c r="D123" s="158"/>
      <c r="E123" s="158"/>
      <c r="F123" s="158"/>
      <c r="G123" s="156"/>
      <c r="H123" s="156"/>
      <c r="I123" s="727"/>
      <c r="J123" s="727"/>
    </row>
    <row r="124" spans="2:11" s="9" customFormat="1" ht="15" customHeight="1">
      <c r="B124" s="21"/>
      <c r="C124" s="156"/>
      <c r="D124" s="156"/>
      <c r="E124" s="156"/>
      <c r="F124" s="156"/>
      <c r="G124" s="156"/>
      <c r="H124" s="156"/>
      <c r="I124" s="727"/>
      <c r="J124" s="727"/>
      <c r="K124" s="729"/>
    </row>
    <row r="125" spans="2:11" s="23" customFormat="1" ht="15" customHeight="1">
      <c r="B125" s="31"/>
      <c r="C125" s="157"/>
      <c r="D125" s="157"/>
      <c r="E125" s="157"/>
      <c r="F125" s="157"/>
      <c r="G125" s="157"/>
      <c r="H125" s="157"/>
      <c r="I125" s="730"/>
      <c r="J125" s="730"/>
      <c r="K125" s="731"/>
    </row>
    <row r="126" spans="2:11" s="24" customFormat="1" ht="15" customHeight="1">
      <c r="B126" s="21"/>
      <c r="C126" s="160"/>
      <c r="D126" s="156"/>
      <c r="E126" s="156"/>
      <c r="F126" s="156"/>
      <c r="G126" s="156"/>
      <c r="H126" s="156"/>
      <c r="I126" s="727"/>
      <c r="J126" s="727"/>
      <c r="K126" s="732"/>
    </row>
    <row r="127" spans="2:11" s="41" customFormat="1" ht="15" customHeight="1">
      <c r="B127" s="38"/>
      <c r="C127" s="156"/>
      <c r="D127" s="159"/>
      <c r="E127" s="159"/>
      <c r="F127" s="159"/>
      <c r="G127" s="156"/>
      <c r="H127" s="156"/>
      <c r="I127" s="727"/>
      <c r="J127" s="727"/>
      <c r="K127" s="733"/>
    </row>
    <row r="128" spans="2:11" s="9" customFormat="1" ht="15" customHeight="1">
      <c r="B128" s="39"/>
      <c r="C128" s="156"/>
      <c r="D128" s="156"/>
      <c r="E128" s="156"/>
      <c r="F128" s="156"/>
      <c r="G128" s="156"/>
      <c r="H128" s="156"/>
      <c r="I128" s="727"/>
      <c r="J128" s="727"/>
      <c r="K128" s="729"/>
    </row>
    <row r="129" spans="2:11" s="41" customFormat="1" ht="15" customHeight="1">
      <c r="B129" s="40"/>
      <c r="C129" s="156"/>
      <c r="D129" s="159"/>
      <c r="E129" s="159"/>
      <c r="F129" s="159"/>
      <c r="G129" s="156"/>
      <c r="H129" s="156"/>
      <c r="I129" s="727"/>
      <c r="J129" s="727"/>
      <c r="K129" s="733"/>
    </row>
    <row r="130" spans="2:11" s="9" customFormat="1" ht="15" customHeight="1">
      <c r="B130" s="21"/>
      <c r="C130" s="156"/>
      <c r="D130" s="156"/>
      <c r="E130" s="156"/>
      <c r="F130" s="156"/>
      <c r="G130" s="156"/>
      <c r="H130" s="156"/>
      <c r="I130" s="727"/>
      <c r="J130" s="727"/>
      <c r="K130" s="729"/>
    </row>
    <row r="131" spans="2:11" s="9" customFormat="1" ht="15" customHeight="1">
      <c r="B131" s="40"/>
      <c r="C131" s="156"/>
      <c r="D131" s="156"/>
      <c r="E131" s="156"/>
      <c r="F131" s="156"/>
      <c r="G131" s="156"/>
      <c r="H131" s="156"/>
      <c r="I131" s="727"/>
      <c r="J131" s="727"/>
      <c r="K131" s="729"/>
    </row>
    <row r="132" spans="2:11" s="23" customFormat="1" ht="15" customHeight="1">
      <c r="B132" s="21"/>
      <c r="C132" s="157"/>
      <c r="D132" s="157"/>
      <c r="E132" s="157"/>
      <c r="F132" s="157"/>
      <c r="G132" s="157"/>
      <c r="H132" s="157"/>
      <c r="I132" s="730"/>
      <c r="J132" s="730"/>
      <c r="K132" s="731"/>
    </row>
    <row r="133" spans="2:11" s="24" customFormat="1" ht="15" customHeight="1">
      <c r="B133" s="21"/>
      <c r="C133" s="160"/>
      <c r="D133" s="156"/>
      <c r="E133" s="156"/>
      <c r="F133" s="156"/>
      <c r="G133" s="156"/>
      <c r="H133" s="156"/>
      <c r="I133" s="727"/>
      <c r="J133" s="727"/>
      <c r="K133" s="732"/>
    </row>
    <row r="134" spans="2:11" s="71" customFormat="1" ht="15" customHeight="1">
      <c r="B134" s="38"/>
      <c r="C134" s="161"/>
      <c r="D134" s="159"/>
      <c r="E134" s="159"/>
      <c r="F134" s="159"/>
      <c r="G134" s="156"/>
      <c r="H134" s="156"/>
      <c r="I134" s="727"/>
      <c r="J134" s="727"/>
      <c r="K134" s="734"/>
    </row>
    <row r="135" spans="2:11" s="71" customFormat="1" ht="15" customHeight="1">
      <c r="B135" s="39"/>
      <c r="C135" s="156"/>
      <c r="D135" s="156"/>
      <c r="E135" s="156"/>
      <c r="F135" s="156"/>
      <c r="G135" s="156"/>
      <c r="H135" s="156"/>
      <c r="I135" s="727"/>
      <c r="J135" s="727"/>
      <c r="K135" s="734"/>
    </row>
    <row r="136" spans="2:11" s="71" customFormat="1" ht="15" customHeight="1">
      <c r="B136" s="40"/>
      <c r="C136" s="156"/>
      <c r="D136" s="156"/>
      <c r="E136" s="156"/>
      <c r="F136" s="156"/>
      <c r="G136" s="156"/>
      <c r="H136" s="156"/>
      <c r="I136" s="727"/>
      <c r="J136" s="727"/>
      <c r="K136" s="734"/>
    </row>
    <row r="137" spans="2:11" s="9" customFormat="1" ht="15" customHeight="1">
      <c r="B137" s="21"/>
      <c r="C137" s="156"/>
      <c r="D137" s="156"/>
      <c r="E137" s="156"/>
      <c r="F137" s="156"/>
      <c r="G137" s="156"/>
      <c r="H137" s="156"/>
      <c r="I137" s="727"/>
      <c r="J137" s="727"/>
      <c r="K137" s="729"/>
    </row>
    <row r="138" spans="2:11" s="9" customFormat="1" ht="15" customHeight="1">
      <c r="B138" s="21"/>
      <c r="C138" s="156"/>
      <c r="D138" s="156"/>
      <c r="E138" s="156"/>
      <c r="F138" s="156"/>
      <c r="G138" s="156"/>
      <c r="H138" s="156"/>
      <c r="I138" s="727"/>
      <c r="J138" s="727"/>
      <c r="K138" s="729"/>
    </row>
    <row r="139" spans="2:10" ht="15" customHeight="1">
      <c r="B139" s="21"/>
      <c r="C139" s="158"/>
      <c r="D139" s="158"/>
      <c r="E139" s="158"/>
      <c r="F139" s="158"/>
      <c r="G139" s="156"/>
      <c r="H139" s="156"/>
      <c r="I139" s="727"/>
      <c r="J139" s="727"/>
    </row>
    <row r="140" spans="2:10" ht="15" customHeight="1">
      <c r="B140" s="21"/>
      <c r="C140" s="158"/>
      <c r="D140" s="158"/>
      <c r="E140" s="158"/>
      <c r="F140" s="158"/>
      <c r="G140" s="156"/>
      <c r="H140" s="156"/>
      <c r="I140" s="727"/>
      <c r="J140" s="727"/>
    </row>
    <row r="141" spans="3:10" ht="15" customHeight="1">
      <c r="C141" s="158"/>
      <c r="D141" s="158"/>
      <c r="E141" s="158"/>
      <c r="F141" s="158"/>
      <c r="G141" s="156"/>
      <c r="H141" s="156"/>
      <c r="I141" s="727"/>
      <c r="J141" s="727"/>
    </row>
    <row r="142" spans="3:10" ht="15" customHeight="1">
      <c r="C142" s="158"/>
      <c r="D142" s="158"/>
      <c r="E142" s="158"/>
      <c r="F142" s="158"/>
      <c r="G142" s="156"/>
      <c r="H142" s="156"/>
      <c r="I142" s="727"/>
      <c r="J142" s="727"/>
    </row>
    <row r="143" spans="3:10" ht="15" customHeight="1">
      <c r="C143" s="158"/>
      <c r="D143" s="158"/>
      <c r="E143" s="158"/>
      <c r="F143" s="158"/>
      <c r="G143" s="156"/>
      <c r="H143" s="156"/>
      <c r="I143" s="727"/>
      <c r="J143" s="727"/>
    </row>
    <row r="144" spans="3:10" ht="15" customHeight="1">
      <c r="C144" s="158"/>
      <c r="D144" s="158"/>
      <c r="E144" s="158"/>
      <c r="F144" s="158"/>
      <c r="G144" s="156"/>
      <c r="H144" s="156"/>
      <c r="I144" s="727"/>
      <c r="J144" s="727"/>
    </row>
    <row r="145" spans="3:10" ht="15" customHeight="1">
      <c r="C145" s="158"/>
      <c r="D145" s="158"/>
      <c r="E145" s="158"/>
      <c r="F145" s="158"/>
      <c r="G145" s="156"/>
      <c r="H145" s="156"/>
      <c r="I145" s="727"/>
      <c r="J145" s="727"/>
    </row>
    <row r="146" spans="3:10" ht="15" customHeight="1">
      <c r="C146" s="158"/>
      <c r="D146" s="158"/>
      <c r="E146" s="158"/>
      <c r="F146" s="158"/>
      <c r="G146" s="156"/>
      <c r="H146" s="156"/>
      <c r="I146" s="727"/>
      <c r="J146" s="727"/>
    </row>
    <row r="147" spans="2:11" s="9" customFormat="1" ht="15" customHeight="1">
      <c r="B147" s="31"/>
      <c r="C147" s="156"/>
      <c r="D147" s="156"/>
      <c r="E147" s="156"/>
      <c r="F147" s="156"/>
      <c r="G147" s="156"/>
      <c r="H147" s="156"/>
      <c r="I147" s="727"/>
      <c r="J147" s="727"/>
      <c r="K147" s="729"/>
    </row>
    <row r="148" spans="2:11" s="23" customFormat="1" ht="15" customHeight="1">
      <c r="B148" s="31"/>
      <c r="C148" s="157"/>
      <c r="D148" s="157"/>
      <c r="E148" s="157"/>
      <c r="F148" s="157"/>
      <c r="G148" s="157"/>
      <c r="H148" s="157"/>
      <c r="I148" s="730"/>
      <c r="J148" s="730"/>
      <c r="K148" s="731"/>
    </row>
    <row r="149" spans="2:11" s="24" customFormat="1" ht="15" customHeight="1">
      <c r="B149" s="21"/>
      <c r="C149" s="75"/>
      <c r="D149" s="10"/>
      <c r="E149" s="10"/>
      <c r="F149" s="10"/>
      <c r="G149" s="10"/>
      <c r="H149" s="10"/>
      <c r="I149" s="735"/>
      <c r="J149" s="735"/>
      <c r="K149" s="732"/>
    </row>
    <row r="150" spans="2:11" s="9" customFormat="1" ht="15" customHeight="1">
      <c r="B150" s="38"/>
      <c r="C150" s="76"/>
      <c r="D150" s="25"/>
      <c r="E150" s="25"/>
      <c r="F150" s="25"/>
      <c r="G150" s="10"/>
      <c r="H150" s="10"/>
      <c r="I150" s="735"/>
      <c r="J150" s="735"/>
      <c r="K150" s="729"/>
    </row>
    <row r="151" spans="2:11" s="9" customFormat="1" ht="15" customHeight="1">
      <c r="B151" s="39"/>
      <c r="C151" s="76"/>
      <c r="D151" s="10"/>
      <c r="E151" s="28"/>
      <c r="F151" s="10"/>
      <c r="G151" s="10"/>
      <c r="H151" s="10"/>
      <c r="I151" s="735"/>
      <c r="J151" s="735"/>
      <c r="K151" s="729"/>
    </row>
    <row r="152" spans="2:11" s="41" customFormat="1" ht="15" customHeight="1">
      <c r="B152" s="40"/>
      <c r="C152" s="77"/>
      <c r="D152" s="25"/>
      <c r="E152" s="25"/>
      <c r="F152" s="25"/>
      <c r="G152" s="25"/>
      <c r="H152" s="25"/>
      <c r="I152" s="736"/>
      <c r="J152" s="736"/>
      <c r="K152" s="733"/>
    </row>
    <row r="153" spans="2:11" s="23" customFormat="1" ht="15" customHeight="1">
      <c r="B153" s="21"/>
      <c r="C153" s="74"/>
      <c r="D153" s="26"/>
      <c r="E153" s="26"/>
      <c r="F153" s="26"/>
      <c r="G153" s="26"/>
      <c r="H153" s="26"/>
      <c r="I153" s="737"/>
      <c r="J153" s="737"/>
      <c r="K153" s="731"/>
    </row>
    <row r="154" spans="2:11" s="24" customFormat="1" ht="15" customHeight="1">
      <c r="B154" s="25"/>
      <c r="C154" s="75"/>
      <c r="D154" s="10"/>
      <c r="E154" s="10"/>
      <c r="F154" s="10"/>
      <c r="G154" s="10"/>
      <c r="H154" s="10"/>
      <c r="I154" s="735"/>
      <c r="J154" s="735"/>
      <c r="K154" s="732"/>
    </row>
    <row r="155" spans="2:11" s="41" customFormat="1" ht="15" customHeight="1">
      <c r="B155" s="38"/>
      <c r="C155" s="73"/>
      <c r="D155" s="25"/>
      <c r="E155" s="25"/>
      <c r="F155" s="25"/>
      <c r="G155" s="10"/>
      <c r="H155" s="10"/>
      <c r="I155" s="735"/>
      <c r="J155" s="735"/>
      <c r="K155" s="733"/>
    </row>
    <row r="156" spans="2:11" s="9" customFormat="1" ht="15" customHeight="1">
      <c r="B156" s="39"/>
      <c r="C156" s="76"/>
      <c r="D156" s="10"/>
      <c r="E156" s="28"/>
      <c r="F156" s="10"/>
      <c r="G156" s="10"/>
      <c r="H156" s="10"/>
      <c r="I156" s="735"/>
      <c r="J156" s="735"/>
      <c r="K156" s="729"/>
    </row>
    <row r="157" spans="2:11" s="41" customFormat="1" ht="15" customHeight="1">
      <c r="B157" s="40"/>
      <c r="C157" s="76"/>
      <c r="D157" s="25"/>
      <c r="E157" s="25"/>
      <c r="F157" s="25"/>
      <c r="G157" s="10"/>
      <c r="H157" s="10"/>
      <c r="I157" s="735"/>
      <c r="J157" s="735"/>
      <c r="K157" s="733"/>
    </row>
    <row r="158" spans="2:11" s="9" customFormat="1" ht="15" customHeight="1">
      <c r="B158" s="21"/>
      <c r="C158" s="76"/>
      <c r="D158" s="10"/>
      <c r="E158" s="28"/>
      <c r="F158" s="10"/>
      <c r="G158" s="10"/>
      <c r="H158" s="10"/>
      <c r="I158" s="735"/>
      <c r="J158" s="735"/>
      <c r="K158" s="729"/>
    </row>
    <row r="159" spans="2:11" s="41" customFormat="1" ht="15" customHeight="1">
      <c r="B159" s="40"/>
      <c r="C159" s="76"/>
      <c r="D159" s="25"/>
      <c r="E159" s="25"/>
      <c r="F159" s="25"/>
      <c r="G159" s="10"/>
      <c r="H159" s="10"/>
      <c r="I159" s="735"/>
      <c r="J159" s="735"/>
      <c r="K159" s="733"/>
    </row>
    <row r="160" spans="2:11" s="9" customFormat="1" ht="15" customHeight="1">
      <c r="B160" s="21"/>
      <c r="C160" s="76"/>
      <c r="D160" s="10"/>
      <c r="E160" s="28"/>
      <c r="F160" s="10"/>
      <c r="G160" s="10"/>
      <c r="H160" s="10"/>
      <c r="I160" s="735"/>
      <c r="J160" s="735"/>
      <c r="K160" s="729"/>
    </row>
    <row r="161" spans="2:11" s="41" customFormat="1" ht="15" customHeight="1">
      <c r="B161" s="40"/>
      <c r="C161" s="76"/>
      <c r="D161" s="25"/>
      <c r="E161" s="25"/>
      <c r="F161" s="25"/>
      <c r="G161" s="10"/>
      <c r="H161" s="10"/>
      <c r="I161" s="735"/>
      <c r="J161" s="735"/>
      <c r="K161" s="733"/>
    </row>
    <row r="162" spans="2:11" s="9" customFormat="1" ht="15" customHeight="1">
      <c r="B162" s="21"/>
      <c r="C162" s="76"/>
      <c r="D162" s="10"/>
      <c r="E162" s="28"/>
      <c r="F162" s="10"/>
      <c r="G162" s="10"/>
      <c r="H162" s="10"/>
      <c r="I162" s="735"/>
      <c r="J162" s="735"/>
      <c r="K162" s="729"/>
    </row>
    <row r="163" spans="2:11" s="9" customFormat="1" ht="15" customHeight="1">
      <c r="B163" s="40"/>
      <c r="C163" s="77"/>
      <c r="D163" s="25"/>
      <c r="E163" s="25"/>
      <c r="F163" s="25"/>
      <c r="G163" s="25"/>
      <c r="H163" s="25"/>
      <c r="I163" s="736"/>
      <c r="J163" s="736"/>
      <c r="K163" s="729"/>
    </row>
    <row r="164" spans="2:11" s="9" customFormat="1" ht="15" customHeight="1">
      <c r="B164" s="21"/>
      <c r="C164" s="73"/>
      <c r="E164" s="15"/>
      <c r="F164" s="15"/>
      <c r="G164" s="13"/>
      <c r="H164" s="13"/>
      <c r="I164" s="738"/>
      <c r="J164" s="738"/>
      <c r="K164" s="729"/>
    </row>
    <row r="165" spans="2:11" s="9" customFormat="1" ht="15" customHeight="1">
      <c r="B165" s="25"/>
      <c r="C165" s="73"/>
      <c r="E165" s="15"/>
      <c r="F165" s="15"/>
      <c r="G165" s="13"/>
      <c r="H165" s="13"/>
      <c r="I165" s="738"/>
      <c r="J165" s="738"/>
      <c r="K165" s="729"/>
    </row>
    <row r="166" spans="2:11" s="9" customFormat="1" ht="15" customHeight="1">
      <c r="B166" s="21"/>
      <c r="C166" s="73"/>
      <c r="E166" s="15"/>
      <c r="F166" s="15"/>
      <c r="G166" s="13"/>
      <c r="H166" s="13"/>
      <c r="I166" s="738"/>
      <c r="J166" s="738"/>
      <c r="K166" s="729"/>
    </row>
    <row r="167" spans="2:11" s="9" customFormat="1" ht="15" customHeight="1">
      <c r="B167" s="21"/>
      <c r="C167" s="73"/>
      <c r="E167" s="15"/>
      <c r="F167" s="15"/>
      <c r="G167" s="13"/>
      <c r="H167" s="13"/>
      <c r="I167" s="738"/>
      <c r="J167" s="738"/>
      <c r="K167" s="729"/>
    </row>
    <row r="168" spans="2:11" s="9" customFormat="1" ht="15" customHeight="1">
      <c r="B168" s="21"/>
      <c r="C168" s="73"/>
      <c r="E168" s="15"/>
      <c r="F168" s="15"/>
      <c r="G168" s="13"/>
      <c r="H168" s="13"/>
      <c r="I168" s="738"/>
      <c r="J168" s="738"/>
      <c r="K168" s="729"/>
    </row>
    <row r="169" spans="2:11" s="9" customFormat="1" ht="15" customHeight="1">
      <c r="B169" s="21"/>
      <c r="C169" s="73"/>
      <c r="E169" s="15"/>
      <c r="F169" s="15"/>
      <c r="G169" s="13"/>
      <c r="H169" s="13"/>
      <c r="I169" s="738"/>
      <c r="J169" s="738"/>
      <c r="K169" s="729"/>
    </row>
    <row r="170" spans="2:11" s="9" customFormat="1" ht="15" customHeight="1">
      <c r="B170" s="21"/>
      <c r="C170" s="73"/>
      <c r="E170" s="15"/>
      <c r="F170" s="15"/>
      <c r="G170" s="13"/>
      <c r="H170" s="13"/>
      <c r="I170" s="738"/>
      <c r="J170" s="738"/>
      <c r="K170" s="729"/>
    </row>
    <row r="171" spans="2:11" s="9" customFormat="1" ht="15" customHeight="1">
      <c r="B171" s="21"/>
      <c r="C171" s="73"/>
      <c r="D171" s="15"/>
      <c r="E171" s="15"/>
      <c r="F171" s="15"/>
      <c r="G171" s="13"/>
      <c r="H171" s="13"/>
      <c r="I171" s="738"/>
      <c r="J171" s="738"/>
      <c r="K171" s="729"/>
    </row>
    <row r="172" spans="2:11" s="9" customFormat="1" ht="15" customHeight="1">
      <c r="B172" s="21"/>
      <c r="C172" s="73"/>
      <c r="D172" s="15"/>
      <c r="E172" s="15"/>
      <c r="F172" s="15"/>
      <c r="G172" s="13"/>
      <c r="H172" s="13"/>
      <c r="I172" s="738"/>
      <c r="J172" s="738"/>
      <c r="K172" s="729"/>
    </row>
    <row r="173" spans="2:11" s="9" customFormat="1" ht="15" customHeight="1">
      <c r="B173" s="21"/>
      <c r="C173" s="76"/>
      <c r="D173" s="10"/>
      <c r="E173" s="28"/>
      <c r="F173" s="10"/>
      <c r="G173" s="10"/>
      <c r="H173" s="10"/>
      <c r="I173" s="735"/>
      <c r="J173" s="735"/>
      <c r="K173" s="729"/>
    </row>
    <row r="174" spans="2:11" s="9" customFormat="1" ht="15" customHeight="1">
      <c r="B174" s="21"/>
      <c r="C174" s="73"/>
      <c r="D174" s="15"/>
      <c r="E174" s="15"/>
      <c r="F174" s="15"/>
      <c r="G174" s="13"/>
      <c r="H174" s="13"/>
      <c r="I174" s="738"/>
      <c r="J174" s="738"/>
      <c r="K174" s="729"/>
    </row>
    <row r="175" spans="2:11" s="9" customFormat="1" ht="15" customHeight="1">
      <c r="B175" s="21"/>
      <c r="C175" s="73"/>
      <c r="D175" s="15"/>
      <c r="E175" s="15"/>
      <c r="F175" s="15"/>
      <c r="G175" s="13"/>
      <c r="H175" s="13"/>
      <c r="I175" s="738"/>
      <c r="J175" s="738"/>
      <c r="K175" s="729"/>
    </row>
    <row r="176" spans="2:11" s="9" customFormat="1" ht="15" customHeight="1">
      <c r="B176" s="21"/>
      <c r="C176" s="73"/>
      <c r="D176" s="15"/>
      <c r="E176" s="15"/>
      <c r="F176" s="15"/>
      <c r="G176" s="13"/>
      <c r="H176" s="13"/>
      <c r="I176" s="738"/>
      <c r="J176" s="738"/>
      <c r="K176" s="729"/>
    </row>
    <row r="177" spans="2:11" s="41" customFormat="1" ht="15" customHeight="1">
      <c r="B177" s="21"/>
      <c r="C177" s="77"/>
      <c r="D177" s="25"/>
      <c r="E177" s="25"/>
      <c r="F177" s="25"/>
      <c r="G177" s="25"/>
      <c r="H177" s="25"/>
      <c r="I177" s="736"/>
      <c r="J177" s="736"/>
      <c r="K177" s="733"/>
    </row>
    <row r="178" ht="15" customHeight="1">
      <c r="B178" s="21"/>
    </row>
    <row r="179" spans="2:11" s="23" customFormat="1" ht="15" customHeight="1">
      <c r="B179" s="25"/>
      <c r="C179" s="74"/>
      <c r="D179" s="26"/>
      <c r="E179" s="26"/>
      <c r="F179" s="26"/>
      <c r="G179" s="26"/>
      <c r="H179" s="26"/>
      <c r="I179" s="737"/>
      <c r="J179" s="737"/>
      <c r="K179" s="731"/>
    </row>
    <row r="180" spans="2:11" s="9" customFormat="1" ht="15" customHeight="1">
      <c r="B180" s="31"/>
      <c r="C180" s="73"/>
      <c r="D180" s="15"/>
      <c r="E180" s="15"/>
      <c r="F180" s="15"/>
      <c r="G180" s="13"/>
      <c r="H180" s="13"/>
      <c r="I180" s="738"/>
      <c r="J180" s="738"/>
      <c r="K180" s="729"/>
    </row>
    <row r="181" spans="2:11" s="41" customFormat="1" ht="15" customHeight="1">
      <c r="B181" s="38"/>
      <c r="C181" s="76"/>
      <c r="D181" s="25"/>
      <c r="E181" s="25"/>
      <c r="F181" s="25"/>
      <c r="G181" s="10"/>
      <c r="H181" s="10"/>
      <c r="I181" s="735"/>
      <c r="J181" s="735"/>
      <c r="K181" s="733"/>
    </row>
    <row r="182" spans="2:11" s="9" customFormat="1" ht="15" customHeight="1">
      <c r="B182" s="21"/>
      <c r="C182" s="76"/>
      <c r="D182" s="10"/>
      <c r="E182" s="28"/>
      <c r="F182" s="10"/>
      <c r="G182" s="10"/>
      <c r="H182" s="10"/>
      <c r="I182" s="735"/>
      <c r="J182" s="735"/>
      <c r="K182" s="729"/>
    </row>
    <row r="183" spans="2:11" s="9" customFormat="1" ht="15" customHeight="1">
      <c r="B183" s="40"/>
      <c r="C183" s="77"/>
      <c r="D183" s="25"/>
      <c r="E183" s="25"/>
      <c r="F183" s="25"/>
      <c r="G183" s="25"/>
      <c r="H183" s="25"/>
      <c r="I183" s="736"/>
      <c r="J183" s="736"/>
      <c r="K183" s="729"/>
    </row>
    <row r="184" spans="2:11" s="23" customFormat="1" ht="15" customHeight="1">
      <c r="B184" s="21"/>
      <c r="C184" s="74"/>
      <c r="D184" s="26"/>
      <c r="E184" s="26"/>
      <c r="F184" s="26"/>
      <c r="G184" s="26"/>
      <c r="H184" s="26"/>
      <c r="I184" s="737"/>
      <c r="J184" s="737"/>
      <c r="K184" s="731"/>
    </row>
    <row r="185" spans="2:11" s="24" customFormat="1" ht="15" customHeight="1">
      <c r="B185" s="25"/>
      <c r="C185" s="75"/>
      <c r="D185" s="10"/>
      <c r="E185" s="10"/>
      <c r="F185" s="10"/>
      <c r="G185" s="10"/>
      <c r="H185" s="10"/>
      <c r="I185" s="735"/>
      <c r="J185" s="735"/>
      <c r="K185" s="732"/>
    </row>
    <row r="186" spans="2:11" s="41" customFormat="1" ht="15" customHeight="1">
      <c r="B186" s="38"/>
      <c r="C186" s="76"/>
      <c r="D186" s="25"/>
      <c r="E186" s="25"/>
      <c r="F186" s="25"/>
      <c r="G186" s="10"/>
      <c r="H186" s="10"/>
      <c r="I186" s="735"/>
      <c r="J186" s="735"/>
      <c r="K186" s="733"/>
    </row>
    <row r="187" spans="2:11" s="9" customFormat="1" ht="15" customHeight="1">
      <c r="B187" s="39"/>
      <c r="C187" s="76"/>
      <c r="D187" s="10"/>
      <c r="E187" s="28"/>
      <c r="F187" s="10"/>
      <c r="G187" s="10"/>
      <c r="H187" s="10"/>
      <c r="I187" s="735"/>
      <c r="J187" s="735"/>
      <c r="K187" s="729"/>
    </row>
    <row r="188" spans="2:11" s="24" customFormat="1" ht="15" customHeight="1">
      <c r="B188" s="40"/>
      <c r="C188" s="75"/>
      <c r="D188" s="10"/>
      <c r="E188" s="10"/>
      <c r="F188" s="10"/>
      <c r="G188" s="10"/>
      <c r="H188" s="10"/>
      <c r="I188" s="735"/>
      <c r="J188" s="735"/>
      <c r="K188" s="732"/>
    </row>
    <row r="189" spans="2:11" s="43" customFormat="1" ht="15" customHeight="1">
      <c r="B189" s="21"/>
      <c r="C189" s="76"/>
      <c r="D189" s="29"/>
      <c r="E189" s="29"/>
      <c r="F189" s="29"/>
      <c r="G189" s="22"/>
      <c r="H189" s="22"/>
      <c r="I189" s="739"/>
      <c r="J189" s="739"/>
      <c r="K189" s="740"/>
    </row>
    <row r="190" spans="2:11" s="9" customFormat="1" ht="15" customHeight="1">
      <c r="B190" s="39"/>
      <c r="C190" s="76"/>
      <c r="D190" s="10"/>
      <c r="E190" s="28"/>
      <c r="F190" s="10"/>
      <c r="G190" s="10"/>
      <c r="H190" s="10"/>
      <c r="I190" s="735"/>
      <c r="J190" s="735"/>
      <c r="K190" s="729"/>
    </row>
    <row r="191" spans="2:11" s="41" customFormat="1" ht="15" customHeight="1">
      <c r="B191" s="42"/>
      <c r="C191" s="76"/>
      <c r="D191" s="25"/>
      <c r="E191" s="25"/>
      <c r="F191" s="25"/>
      <c r="G191" s="10"/>
      <c r="H191" s="10"/>
      <c r="I191" s="735"/>
      <c r="J191" s="735"/>
      <c r="K191" s="733"/>
    </row>
    <row r="192" spans="2:11" s="9" customFormat="1" ht="15" customHeight="1">
      <c r="B192" s="21"/>
      <c r="C192" s="76"/>
      <c r="D192" s="10"/>
      <c r="E192" s="28"/>
      <c r="F192" s="10"/>
      <c r="G192" s="10"/>
      <c r="H192" s="10"/>
      <c r="I192" s="735"/>
      <c r="J192" s="735"/>
      <c r="K192" s="729"/>
    </row>
    <row r="193" spans="2:11" s="24" customFormat="1" ht="15" customHeight="1">
      <c r="B193" s="40"/>
      <c r="C193" s="75"/>
      <c r="D193" s="10"/>
      <c r="E193" s="10"/>
      <c r="F193" s="10"/>
      <c r="G193" s="10"/>
      <c r="H193" s="10"/>
      <c r="I193" s="735"/>
      <c r="J193" s="735"/>
      <c r="K193" s="732"/>
    </row>
    <row r="194" spans="2:11" s="41" customFormat="1" ht="15" customHeight="1">
      <c r="B194" s="21"/>
      <c r="C194" s="76"/>
      <c r="D194" s="25"/>
      <c r="E194" s="25"/>
      <c r="F194" s="25"/>
      <c r="G194" s="10"/>
      <c r="H194" s="10"/>
      <c r="I194" s="735"/>
      <c r="J194" s="735"/>
      <c r="K194" s="733"/>
    </row>
    <row r="195" spans="2:11" s="9" customFormat="1" ht="15" customHeight="1">
      <c r="B195" s="39"/>
      <c r="C195" s="76"/>
      <c r="D195" s="10"/>
      <c r="E195" s="28"/>
      <c r="F195" s="10"/>
      <c r="G195" s="10"/>
      <c r="H195" s="10"/>
      <c r="I195" s="735"/>
      <c r="J195" s="735"/>
      <c r="K195" s="729"/>
    </row>
    <row r="196" spans="2:11" s="24" customFormat="1" ht="15" customHeight="1">
      <c r="B196" s="40"/>
      <c r="C196" s="75"/>
      <c r="D196" s="10"/>
      <c r="E196" s="10"/>
      <c r="F196" s="10"/>
      <c r="G196" s="10"/>
      <c r="H196" s="10"/>
      <c r="I196" s="735"/>
      <c r="J196" s="735"/>
      <c r="K196" s="732"/>
    </row>
    <row r="197" spans="2:11" s="41" customFormat="1" ht="15" customHeight="1">
      <c r="B197" s="21"/>
      <c r="C197" s="76"/>
      <c r="D197" s="25"/>
      <c r="E197" s="25"/>
      <c r="F197" s="25"/>
      <c r="G197" s="10"/>
      <c r="H197" s="10"/>
      <c r="I197" s="735"/>
      <c r="J197" s="735"/>
      <c r="K197" s="733"/>
    </row>
    <row r="198" spans="2:11" s="9" customFormat="1" ht="15" customHeight="1">
      <c r="B198" s="39"/>
      <c r="C198" s="76"/>
      <c r="D198" s="10"/>
      <c r="E198" s="28"/>
      <c r="F198" s="10"/>
      <c r="G198" s="10"/>
      <c r="H198" s="10"/>
      <c r="I198" s="735"/>
      <c r="J198" s="735"/>
      <c r="K198" s="729"/>
    </row>
    <row r="199" spans="2:11" s="41" customFormat="1" ht="15" customHeight="1">
      <c r="B199" s="40"/>
      <c r="C199" s="76"/>
      <c r="D199" s="25"/>
      <c r="E199" s="25"/>
      <c r="F199" s="25"/>
      <c r="G199" s="10"/>
      <c r="H199" s="10"/>
      <c r="I199" s="735"/>
      <c r="J199" s="735"/>
      <c r="K199" s="733"/>
    </row>
    <row r="200" spans="2:11" s="9" customFormat="1" ht="15" customHeight="1">
      <c r="B200" s="21"/>
      <c r="C200" s="76"/>
      <c r="D200" s="10"/>
      <c r="E200" s="28"/>
      <c r="F200" s="10"/>
      <c r="G200" s="10"/>
      <c r="H200" s="10"/>
      <c r="I200" s="735"/>
      <c r="J200" s="735"/>
      <c r="K200" s="729"/>
    </row>
    <row r="201" spans="2:11" s="23" customFormat="1" ht="15" customHeight="1">
      <c r="B201" s="40"/>
      <c r="C201" s="74"/>
      <c r="D201" s="26"/>
      <c r="E201" s="26"/>
      <c r="F201" s="26"/>
      <c r="G201" s="26"/>
      <c r="H201" s="26"/>
      <c r="I201" s="737"/>
      <c r="J201" s="737"/>
      <c r="K201" s="731"/>
    </row>
    <row r="202" spans="2:11" s="24" customFormat="1" ht="15" customHeight="1">
      <c r="B202" s="21"/>
      <c r="C202" s="75"/>
      <c r="D202" s="10"/>
      <c r="E202" s="10"/>
      <c r="F202" s="10"/>
      <c r="G202" s="10"/>
      <c r="H202" s="10"/>
      <c r="I202" s="735"/>
      <c r="J202" s="735"/>
      <c r="K202" s="732"/>
    </row>
    <row r="203" spans="2:11" s="9" customFormat="1" ht="15" customHeight="1">
      <c r="B203" s="38"/>
      <c r="C203" s="76"/>
      <c r="D203" s="10"/>
      <c r="E203" s="10"/>
      <c r="F203" s="10"/>
      <c r="G203" s="10"/>
      <c r="H203" s="10"/>
      <c r="I203" s="735"/>
      <c r="J203" s="735"/>
      <c r="K203" s="729"/>
    </row>
    <row r="204" spans="2:11" s="9" customFormat="1" ht="15" customHeight="1">
      <c r="B204" s="39"/>
      <c r="C204" s="76"/>
      <c r="D204" s="10"/>
      <c r="E204" s="28"/>
      <c r="F204" s="10"/>
      <c r="G204" s="10"/>
      <c r="H204" s="10"/>
      <c r="I204" s="735"/>
      <c r="J204" s="735"/>
      <c r="K204" s="729"/>
    </row>
    <row r="205" spans="2:11" s="41" customFormat="1" ht="15" customHeight="1">
      <c r="B205" s="44"/>
      <c r="C205" s="77"/>
      <c r="D205" s="25"/>
      <c r="E205" s="25"/>
      <c r="F205" s="25"/>
      <c r="G205" s="25"/>
      <c r="H205" s="25"/>
      <c r="I205" s="736"/>
      <c r="J205" s="736"/>
      <c r="K205" s="733"/>
    </row>
    <row r="206" spans="2:11" s="23" customFormat="1" ht="15" customHeight="1">
      <c r="B206" s="44"/>
      <c r="C206" s="74"/>
      <c r="D206" s="26"/>
      <c r="E206" s="26"/>
      <c r="F206" s="26"/>
      <c r="G206" s="26"/>
      <c r="H206" s="26"/>
      <c r="I206" s="737"/>
      <c r="J206" s="737"/>
      <c r="K206" s="731"/>
    </row>
    <row r="207" spans="2:11" s="24" customFormat="1" ht="15" customHeight="1">
      <c r="B207" s="25"/>
      <c r="C207" s="75"/>
      <c r="D207" s="10"/>
      <c r="E207" s="10"/>
      <c r="F207" s="10"/>
      <c r="G207" s="10"/>
      <c r="H207" s="10"/>
      <c r="I207" s="735"/>
      <c r="J207" s="735"/>
      <c r="K207" s="732"/>
    </row>
    <row r="208" spans="2:11" s="41" customFormat="1" ht="15" customHeight="1">
      <c r="B208" s="38"/>
      <c r="C208" s="76"/>
      <c r="D208" s="25"/>
      <c r="E208" s="25"/>
      <c r="F208" s="25"/>
      <c r="G208" s="10"/>
      <c r="H208" s="10"/>
      <c r="I208" s="735"/>
      <c r="J208" s="735"/>
      <c r="K208" s="733"/>
    </row>
    <row r="209" spans="2:11" s="9" customFormat="1" ht="15" customHeight="1">
      <c r="B209" s="39"/>
      <c r="C209" s="76"/>
      <c r="D209" s="10"/>
      <c r="E209" s="28"/>
      <c r="F209" s="10"/>
      <c r="G209" s="10"/>
      <c r="H209" s="10"/>
      <c r="I209" s="735"/>
      <c r="J209" s="735"/>
      <c r="K209" s="729"/>
    </row>
    <row r="210" spans="2:11" s="41" customFormat="1" ht="15" customHeight="1">
      <c r="B210" s="45"/>
      <c r="C210" s="76"/>
      <c r="D210" s="25"/>
      <c r="E210" s="25"/>
      <c r="F210" s="25"/>
      <c r="G210" s="10"/>
      <c r="H210" s="10"/>
      <c r="I210" s="735"/>
      <c r="J210" s="735"/>
      <c r="K210" s="733"/>
    </row>
    <row r="211" spans="2:11" s="9" customFormat="1" ht="15" customHeight="1">
      <c r="B211" s="21"/>
      <c r="C211" s="76"/>
      <c r="D211" s="10"/>
      <c r="E211" s="28"/>
      <c r="F211" s="10"/>
      <c r="G211" s="10"/>
      <c r="H211" s="10"/>
      <c r="I211" s="735"/>
      <c r="J211" s="735"/>
      <c r="K211" s="729"/>
    </row>
    <row r="212" spans="2:11" s="9" customFormat="1" ht="15" customHeight="1">
      <c r="B212" s="40"/>
      <c r="C212" s="77"/>
      <c r="D212" s="25"/>
      <c r="E212" s="25"/>
      <c r="F212" s="25"/>
      <c r="G212" s="25"/>
      <c r="H212" s="25"/>
      <c r="I212" s="736"/>
      <c r="J212" s="736"/>
      <c r="K212" s="729"/>
    </row>
    <row r="213" spans="2:11" s="23" customFormat="1" ht="15" customHeight="1">
      <c r="B213" s="21"/>
      <c r="C213" s="74"/>
      <c r="D213" s="26"/>
      <c r="E213" s="26"/>
      <c r="F213" s="26"/>
      <c r="G213" s="26"/>
      <c r="H213" s="26"/>
      <c r="I213" s="737"/>
      <c r="J213" s="737"/>
      <c r="K213" s="731"/>
    </row>
    <row r="214" spans="2:11" s="24" customFormat="1" ht="15" customHeight="1">
      <c r="B214" s="25"/>
      <c r="C214" s="75"/>
      <c r="D214" s="10"/>
      <c r="E214" s="10"/>
      <c r="F214" s="10"/>
      <c r="G214" s="10"/>
      <c r="H214" s="10"/>
      <c r="I214" s="735"/>
      <c r="J214" s="735"/>
      <c r="K214" s="732"/>
    </row>
    <row r="215" spans="2:11" s="41" customFormat="1" ht="15" customHeight="1">
      <c r="B215" s="38"/>
      <c r="C215" s="76"/>
      <c r="D215" s="25"/>
      <c r="E215" s="25"/>
      <c r="F215" s="25"/>
      <c r="G215" s="10"/>
      <c r="H215" s="10"/>
      <c r="I215" s="735"/>
      <c r="J215" s="735"/>
      <c r="K215" s="733"/>
    </row>
    <row r="216" spans="2:11" s="9" customFormat="1" ht="15" customHeight="1">
      <c r="B216" s="39"/>
      <c r="C216" s="76"/>
      <c r="D216" s="10"/>
      <c r="E216" s="28"/>
      <c r="F216" s="10"/>
      <c r="G216" s="10"/>
      <c r="H216" s="10"/>
      <c r="I216" s="735"/>
      <c r="J216" s="735"/>
      <c r="K216" s="729"/>
    </row>
    <row r="217" spans="2:11" s="24" customFormat="1" ht="15" customHeight="1">
      <c r="B217" s="42"/>
      <c r="C217" s="75"/>
      <c r="D217" s="10"/>
      <c r="E217" s="10"/>
      <c r="F217" s="10"/>
      <c r="G217" s="10"/>
      <c r="H217" s="10"/>
      <c r="I217" s="735"/>
      <c r="J217" s="735"/>
      <c r="K217" s="732"/>
    </row>
    <row r="218" spans="2:11" s="41" customFormat="1" ht="15" customHeight="1">
      <c r="B218" s="21"/>
      <c r="C218" s="76"/>
      <c r="D218" s="29"/>
      <c r="E218" s="29"/>
      <c r="F218" s="29"/>
      <c r="G218" s="10"/>
      <c r="H218" s="10"/>
      <c r="I218" s="735"/>
      <c r="J218" s="735"/>
      <c r="K218" s="733"/>
    </row>
    <row r="219" spans="2:11" s="9" customFormat="1" ht="15" customHeight="1">
      <c r="B219" s="39"/>
      <c r="C219" s="76"/>
      <c r="D219" s="10"/>
      <c r="E219" s="28"/>
      <c r="F219" s="10"/>
      <c r="G219" s="10"/>
      <c r="H219" s="10"/>
      <c r="I219" s="735"/>
      <c r="J219" s="735"/>
      <c r="K219" s="729"/>
    </row>
    <row r="220" spans="2:11" s="9" customFormat="1" ht="15" customHeight="1">
      <c r="B220" s="42"/>
      <c r="C220" s="76"/>
      <c r="D220" s="10"/>
      <c r="E220" s="10"/>
      <c r="F220" s="10"/>
      <c r="G220" s="10"/>
      <c r="H220" s="10"/>
      <c r="I220" s="735"/>
      <c r="J220" s="735"/>
      <c r="K220" s="729"/>
    </row>
    <row r="221" spans="2:11" s="23" customFormat="1" ht="15" customHeight="1">
      <c r="B221" s="21"/>
      <c r="C221" s="74"/>
      <c r="D221" s="26"/>
      <c r="E221" s="26"/>
      <c r="F221" s="26"/>
      <c r="G221" s="26"/>
      <c r="H221" s="26"/>
      <c r="I221" s="737"/>
      <c r="J221" s="737"/>
      <c r="K221" s="731"/>
    </row>
    <row r="222" spans="2:11" s="24" customFormat="1" ht="15" customHeight="1">
      <c r="B222" s="21"/>
      <c r="C222" s="75"/>
      <c r="D222" s="10"/>
      <c r="E222" s="10"/>
      <c r="F222" s="10"/>
      <c r="G222" s="10"/>
      <c r="H222" s="10"/>
      <c r="I222" s="735"/>
      <c r="J222" s="735"/>
      <c r="K222" s="732"/>
    </row>
    <row r="223" spans="2:11" s="41" customFormat="1" ht="15" customHeight="1">
      <c r="B223" s="38"/>
      <c r="C223" s="76"/>
      <c r="D223" s="25"/>
      <c r="E223" s="25"/>
      <c r="F223" s="25"/>
      <c r="G223" s="10"/>
      <c r="H223" s="10"/>
      <c r="I223" s="735"/>
      <c r="J223" s="735"/>
      <c r="K223" s="733"/>
    </row>
    <row r="224" spans="2:11" s="9" customFormat="1" ht="15" customHeight="1">
      <c r="B224" s="39"/>
      <c r="C224" s="76"/>
      <c r="D224" s="10"/>
      <c r="E224" s="10"/>
      <c r="F224" s="10"/>
      <c r="G224" s="10"/>
      <c r="H224" s="10"/>
      <c r="I224" s="735"/>
      <c r="J224" s="735"/>
      <c r="K224" s="729"/>
    </row>
    <row r="225" spans="2:11" s="9" customFormat="1" ht="15" customHeight="1">
      <c r="B225" s="40"/>
      <c r="C225" s="76"/>
      <c r="D225" s="10"/>
      <c r="E225" s="28"/>
      <c r="F225" s="10"/>
      <c r="G225" s="10"/>
      <c r="H225" s="10"/>
      <c r="I225" s="735"/>
      <c r="J225" s="735"/>
      <c r="K225" s="729"/>
    </row>
    <row r="226" spans="2:11" s="9" customFormat="1" ht="15" customHeight="1">
      <c r="B226" s="21"/>
      <c r="C226" s="76"/>
      <c r="D226" s="10"/>
      <c r="E226" s="28"/>
      <c r="F226" s="10"/>
      <c r="G226" s="10"/>
      <c r="H226" s="10"/>
      <c r="I226" s="735"/>
      <c r="J226" s="735"/>
      <c r="K226" s="729"/>
    </row>
    <row r="227" spans="2:11" s="9" customFormat="1" ht="15" customHeight="1">
      <c r="B227" s="21"/>
      <c r="C227" s="76"/>
      <c r="D227" s="10"/>
      <c r="E227" s="28"/>
      <c r="F227" s="10"/>
      <c r="G227" s="10"/>
      <c r="H227" s="10"/>
      <c r="I227" s="735"/>
      <c r="J227" s="735"/>
      <c r="K227" s="729"/>
    </row>
    <row r="228" spans="2:11" s="9" customFormat="1" ht="15" customHeight="1">
      <c r="B228" s="21"/>
      <c r="C228" s="76"/>
      <c r="D228" s="10"/>
      <c r="E228" s="28"/>
      <c r="F228" s="10"/>
      <c r="G228" s="10"/>
      <c r="H228" s="10"/>
      <c r="I228" s="735"/>
      <c r="J228" s="735"/>
      <c r="K228" s="729"/>
    </row>
    <row r="229" spans="2:11" s="9" customFormat="1" ht="15" customHeight="1">
      <c r="B229" s="21"/>
      <c r="C229" s="76"/>
      <c r="D229" s="10"/>
      <c r="E229" s="28"/>
      <c r="F229" s="10"/>
      <c r="G229" s="10"/>
      <c r="H229" s="10"/>
      <c r="I229" s="735"/>
      <c r="J229" s="735"/>
      <c r="K229" s="729"/>
    </row>
    <row r="230" spans="2:11" s="9" customFormat="1" ht="15" customHeight="1">
      <c r="B230" s="21"/>
      <c r="C230" s="76"/>
      <c r="D230" s="10"/>
      <c r="E230" s="28"/>
      <c r="F230" s="10"/>
      <c r="G230" s="10"/>
      <c r="H230" s="10"/>
      <c r="I230" s="735"/>
      <c r="J230" s="735"/>
      <c r="K230" s="729"/>
    </row>
    <row r="231" spans="2:11" s="9" customFormat="1" ht="15" customHeight="1">
      <c r="B231" s="21"/>
      <c r="C231" s="76"/>
      <c r="D231" s="10"/>
      <c r="E231" s="28"/>
      <c r="F231" s="10"/>
      <c r="G231" s="10"/>
      <c r="H231" s="10"/>
      <c r="I231" s="735"/>
      <c r="J231" s="735"/>
      <c r="K231" s="729"/>
    </row>
    <row r="232" spans="2:11" s="9" customFormat="1" ht="15" customHeight="1">
      <c r="B232" s="21"/>
      <c r="C232" s="77"/>
      <c r="D232" s="10"/>
      <c r="E232" s="28"/>
      <c r="F232" s="10"/>
      <c r="G232" s="10"/>
      <c r="H232" s="10"/>
      <c r="I232" s="735"/>
      <c r="J232" s="735"/>
      <c r="K232" s="729"/>
    </row>
    <row r="233" spans="2:11" s="41" customFormat="1" ht="15" customHeight="1">
      <c r="B233" s="21"/>
      <c r="C233" s="77"/>
      <c r="D233" s="25"/>
      <c r="E233" s="25"/>
      <c r="F233" s="25"/>
      <c r="G233" s="27"/>
      <c r="H233" s="27"/>
      <c r="I233" s="741"/>
      <c r="J233" s="741"/>
      <c r="K233" s="733"/>
    </row>
    <row r="234" spans="2:11" s="9" customFormat="1" ht="15" customHeight="1">
      <c r="B234" s="21"/>
      <c r="C234" s="73"/>
      <c r="D234" s="15"/>
      <c r="E234" s="15"/>
      <c r="F234" s="15"/>
      <c r="G234" s="13"/>
      <c r="H234" s="13"/>
      <c r="I234" s="738"/>
      <c r="J234" s="738"/>
      <c r="K234" s="729"/>
    </row>
    <row r="235" spans="2:11" s="9" customFormat="1" ht="15" customHeight="1">
      <c r="B235" s="25"/>
      <c r="C235" s="73"/>
      <c r="D235" s="15"/>
      <c r="E235" s="15"/>
      <c r="F235" s="15"/>
      <c r="G235" s="13"/>
      <c r="H235" s="13"/>
      <c r="I235" s="738"/>
      <c r="J235" s="738"/>
      <c r="K235" s="729"/>
    </row>
    <row r="236" spans="2:11" s="9" customFormat="1" ht="15" customHeight="1">
      <c r="B236" s="21"/>
      <c r="C236" s="73"/>
      <c r="D236" s="15"/>
      <c r="E236" s="15"/>
      <c r="F236" s="15"/>
      <c r="G236" s="13"/>
      <c r="H236" s="13"/>
      <c r="I236" s="738"/>
      <c r="J236" s="738"/>
      <c r="K236" s="729"/>
    </row>
    <row r="237" spans="2:11" s="9" customFormat="1" ht="15" customHeight="1">
      <c r="B237" s="21"/>
      <c r="C237" s="73"/>
      <c r="D237" s="15"/>
      <c r="E237" s="15"/>
      <c r="F237" s="15"/>
      <c r="G237" s="13"/>
      <c r="H237" s="13"/>
      <c r="I237" s="738"/>
      <c r="J237" s="738"/>
      <c r="K237" s="729"/>
    </row>
    <row r="238" spans="2:11" s="9" customFormat="1" ht="15" customHeight="1">
      <c r="B238" s="21"/>
      <c r="C238" s="73"/>
      <c r="D238" s="15"/>
      <c r="E238" s="15"/>
      <c r="F238" s="15"/>
      <c r="G238" s="13"/>
      <c r="H238" s="13"/>
      <c r="I238" s="738"/>
      <c r="J238" s="738"/>
      <c r="K238" s="729"/>
    </row>
    <row r="239" spans="2:11" s="9" customFormat="1" ht="15" customHeight="1">
      <c r="B239" s="21"/>
      <c r="C239" s="73"/>
      <c r="D239" s="15"/>
      <c r="E239" s="15"/>
      <c r="F239" s="15"/>
      <c r="G239" s="13"/>
      <c r="H239" s="13"/>
      <c r="I239" s="738"/>
      <c r="J239" s="738"/>
      <c r="K239" s="729"/>
    </row>
    <row r="240" spans="2:11" s="9" customFormat="1" ht="15" customHeight="1">
      <c r="B240" s="21"/>
      <c r="C240" s="73"/>
      <c r="D240" s="15"/>
      <c r="E240" s="15"/>
      <c r="F240" s="15"/>
      <c r="G240" s="13"/>
      <c r="H240" s="13"/>
      <c r="I240" s="738"/>
      <c r="J240" s="738"/>
      <c r="K240" s="729"/>
    </row>
    <row r="241" spans="2:11" s="9" customFormat="1" ht="15" customHeight="1">
      <c r="B241" s="21"/>
      <c r="C241" s="73"/>
      <c r="D241" s="15"/>
      <c r="E241" s="15"/>
      <c r="F241" s="15"/>
      <c r="G241" s="13"/>
      <c r="H241" s="13"/>
      <c r="I241" s="738"/>
      <c r="J241" s="738"/>
      <c r="K241" s="729"/>
    </row>
    <row r="242" spans="2:11" s="9" customFormat="1" ht="15" customHeight="1">
      <c r="B242" s="21"/>
      <c r="C242" s="76"/>
      <c r="D242" s="10"/>
      <c r="E242" s="28"/>
      <c r="F242" s="10"/>
      <c r="G242" s="10"/>
      <c r="H242" s="10"/>
      <c r="I242" s="735"/>
      <c r="J242" s="735"/>
      <c r="K242" s="729"/>
    </row>
    <row r="243" spans="2:11" s="9" customFormat="1" ht="15" customHeight="1">
      <c r="B243" s="21"/>
      <c r="C243" s="76"/>
      <c r="D243" s="10"/>
      <c r="E243" s="28"/>
      <c r="F243" s="10"/>
      <c r="G243" s="10"/>
      <c r="H243" s="10"/>
      <c r="I243" s="735"/>
      <c r="J243" s="735"/>
      <c r="K243" s="729"/>
    </row>
    <row r="244" spans="2:11" s="9" customFormat="1" ht="15" customHeight="1">
      <c r="B244" s="39"/>
      <c r="C244" s="76"/>
      <c r="D244" s="10"/>
      <c r="E244" s="28"/>
      <c r="F244" s="10"/>
      <c r="G244" s="10"/>
      <c r="H244" s="10"/>
      <c r="I244" s="735"/>
      <c r="J244" s="735"/>
      <c r="K244" s="729"/>
    </row>
    <row r="245" spans="2:11" s="41" customFormat="1" ht="15" customHeight="1">
      <c r="B245" s="40"/>
      <c r="C245" s="77"/>
      <c r="D245" s="25"/>
      <c r="E245" s="25"/>
      <c r="F245" s="25"/>
      <c r="G245" s="27"/>
      <c r="H245" s="27"/>
      <c r="I245" s="741"/>
      <c r="J245" s="741"/>
      <c r="K245" s="733"/>
    </row>
    <row r="246" spans="2:11" s="23" customFormat="1" ht="15" customHeight="1">
      <c r="B246" s="21"/>
      <c r="C246" s="74"/>
      <c r="D246" s="26"/>
      <c r="E246" s="26"/>
      <c r="F246" s="26"/>
      <c r="G246" s="26"/>
      <c r="H246" s="26"/>
      <c r="I246" s="737"/>
      <c r="J246" s="737"/>
      <c r="K246" s="731"/>
    </row>
    <row r="247" spans="2:11" s="24" customFormat="1" ht="15" customHeight="1">
      <c r="B247" s="25"/>
      <c r="C247" s="75"/>
      <c r="D247" s="10"/>
      <c r="E247" s="10"/>
      <c r="F247" s="10"/>
      <c r="G247" s="10"/>
      <c r="H247" s="10"/>
      <c r="I247" s="735"/>
      <c r="J247" s="735"/>
      <c r="K247" s="732"/>
    </row>
    <row r="248" spans="2:11" s="41" customFormat="1" ht="15" customHeight="1">
      <c r="B248" s="38"/>
      <c r="C248" s="76"/>
      <c r="D248" s="25"/>
      <c r="E248" s="25"/>
      <c r="F248" s="25"/>
      <c r="G248" s="10"/>
      <c r="H248" s="10"/>
      <c r="I248" s="735"/>
      <c r="J248" s="735"/>
      <c r="K248" s="733"/>
    </row>
    <row r="249" spans="2:11" s="9" customFormat="1" ht="15" customHeight="1">
      <c r="B249" s="39"/>
      <c r="C249" s="76"/>
      <c r="D249" s="10"/>
      <c r="E249" s="28"/>
      <c r="F249" s="10"/>
      <c r="G249" s="10"/>
      <c r="H249" s="10"/>
      <c r="I249" s="735"/>
      <c r="J249" s="735"/>
      <c r="K249" s="729"/>
    </row>
    <row r="250" spans="2:11" s="24" customFormat="1" ht="15" customHeight="1">
      <c r="B250" s="40"/>
      <c r="C250" s="75"/>
      <c r="D250" s="10"/>
      <c r="E250" s="10"/>
      <c r="F250" s="10"/>
      <c r="G250" s="10"/>
      <c r="H250" s="10"/>
      <c r="I250" s="735"/>
      <c r="J250" s="735"/>
      <c r="K250" s="732"/>
    </row>
    <row r="251" spans="2:11" s="41" customFormat="1" ht="15" customHeight="1">
      <c r="B251" s="21"/>
      <c r="C251" s="76"/>
      <c r="D251" s="25"/>
      <c r="E251" s="25"/>
      <c r="F251" s="25"/>
      <c r="G251" s="10"/>
      <c r="H251" s="10"/>
      <c r="I251" s="735"/>
      <c r="J251" s="735"/>
      <c r="K251" s="733"/>
    </row>
    <row r="252" spans="2:11" s="9" customFormat="1" ht="15" customHeight="1">
      <c r="B252" s="39"/>
      <c r="C252" s="76"/>
      <c r="D252" s="10"/>
      <c r="E252" s="28"/>
      <c r="F252" s="10"/>
      <c r="G252" s="10"/>
      <c r="H252" s="10"/>
      <c r="I252" s="735"/>
      <c r="J252" s="735"/>
      <c r="K252" s="729"/>
    </row>
    <row r="253" spans="2:11" s="24" customFormat="1" ht="15" customHeight="1">
      <c r="B253" s="40"/>
      <c r="C253" s="75"/>
      <c r="D253" s="10"/>
      <c r="E253" s="10"/>
      <c r="F253" s="10"/>
      <c r="G253" s="10"/>
      <c r="H253" s="10"/>
      <c r="I253" s="735"/>
      <c r="J253" s="735"/>
      <c r="K253" s="732"/>
    </row>
    <row r="254" spans="2:11" s="41" customFormat="1" ht="15" customHeight="1">
      <c r="B254" s="21"/>
      <c r="C254" s="76"/>
      <c r="D254" s="25"/>
      <c r="E254" s="25"/>
      <c r="F254" s="25"/>
      <c r="G254" s="10"/>
      <c r="H254" s="10"/>
      <c r="I254" s="735"/>
      <c r="J254" s="735"/>
      <c r="K254" s="733"/>
    </row>
    <row r="255" spans="2:11" s="9" customFormat="1" ht="15" customHeight="1">
      <c r="B255" s="39"/>
      <c r="C255" s="76"/>
      <c r="D255" s="10"/>
      <c r="E255" s="28"/>
      <c r="F255" s="10"/>
      <c r="G255" s="10"/>
      <c r="H255" s="10"/>
      <c r="I255" s="735"/>
      <c r="J255" s="735"/>
      <c r="K255" s="729"/>
    </row>
    <row r="256" spans="2:11" s="41" customFormat="1" ht="15" customHeight="1">
      <c r="B256" s="40"/>
      <c r="C256" s="73"/>
      <c r="D256" s="25"/>
      <c r="E256" s="25"/>
      <c r="F256" s="25"/>
      <c r="G256" s="10"/>
      <c r="H256" s="10"/>
      <c r="I256" s="735"/>
      <c r="J256" s="735"/>
      <c r="K256" s="733"/>
    </row>
    <row r="257" spans="2:11" s="9" customFormat="1" ht="15" customHeight="1">
      <c r="B257" s="21"/>
      <c r="C257" s="77"/>
      <c r="D257" s="10"/>
      <c r="E257" s="28"/>
      <c r="F257" s="10"/>
      <c r="G257" s="10"/>
      <c r="H257" s="10"/>
      <c r="I257" s="735"/>
      <c r="J257" s="735"/>
      <c r="K257" s="729"/>
    </row>
    <row r="258" spans="2:11" s="9" customFormat="1" ht="15" customHeight="1">
      <c r="B258" s="40"/>
      <c r="C258" s="77"/>
      <c r="D258" s="10"/>
      <c r="E258" s="10"/>
      <c r="F258" s="10"/>
      <c r="G258" s="10"/>
      <c r="H258" s="10"/>
      <c r="I258" s="735"/>
      <c r="J258" s="735"/>
      <c r="K258" s="729"/>
    </row>
    <row r="259" spans="2:11" s="9" customFormat="1" ht="15" customHeight="1">
      <c r="B259" s="21"/>
      <c r="C259" s="74"/>
      <c r="D259" s="26"/>
      <c r="E259" s="26"/>
      <c r="F259" s="26"/>
      <c r="G259" s="10"/>
      <c r="H259" s="10"/>
      <c r="I259" s="735"/>
      <c r="J259" s="735"/>
      <c r="K259" s="729"/>
    </row>
    <row r="260" spans="2:11" s="9" customFormat="1" ht="15" customHeight="1">
      <c r="B260" s="25"/>
      <c r="C260" s="76"/>
      <c r="D260" s="10"/>
      <c r="E260" s="10"/>
      <c r="F260" s="10"/>
      <c r="G260" s="10"/>
      <c r="H260" s="10"/>
      <c r="I260" s="735"/>
      <c r="J260" s="735"/>
      <c r="K260" s="729"/>
    </row>
    <row r="261" spans="2:11" s="9" customFormat="1" ht="15" customHeight="1">
      <c r="B261" s="38"/>
      <c r="C261" s="76"/>
      <c r="D261" s="10"/>
      <c r="E261" s="28"/>
      <c r="F261" s="10"/>
      <c r="G261" s="10"/>
      <c r="H261" s="10"/>
      <c r="I261" s="735"/>
      <c r="J261" s="735"/>
      <c r="K261" s="729"/>
    </row>
    <row r="262" spans="2:11" s="9" customFormat="1" ht="15" customHeight="1">
      <c r="B262" s="40"/>
      <c r="C262" s="73"/>
      <c r="D262" s="15"/>
      <c r="E262" s="15"/>
      <c r="F262" s="15"/>
      <c r="G262" s="13"/>
      <c r="H262" s="13"/>
      <c r="I262" s="738"/>
      <c r="J262" s="738"/>
      <c r="K262" s="729"/>
    </row>
    <row r="263" spans="2:11" s="9" customFormat="1" ht="15" customHeight="1">
      <c r="B263" s="21"/>
      <c r="C263" s="73"/>
      <c r="D263" s="15"/>
      <c r="E263" s="15"/>
      <c r="F263" s="15"/>
      <c r="G263" s="13"/>
      <c r="H263" s="13"/>
      <c r="I263" s="738"/>
      <c r="J263" s="738"/>
      <c r="K263" s="729"/>
    </row>
    <row r="264" spans="2:11" s="9" customFormat="1" ht="15" customHeight="1">
      <c r="B264" s="21"/>
      <c r="C264" s="73"/>
      <c r="D264" s="15"/>
      <c r="E264" s="15"/>
      <c r="F264" s="15"/>
      <c r="G264" s="13"/>
      <c r="H264" s="13"/>
      <c r="I264" s="738"/>
      <c r="J264" s="738"/>
      <c r="K264" s="729"/>
    </row>
    <row r="265" spans="2:11" s="9" customFormat="1" ht="15" customHeight="1">
      <c r="B265" s="21"/>
      <c r="C265" s="73"/>
      <c r="D265" s="15"/>
      <c r="E265" s="15"/>
      <c r="F265" s="15"/>
      <c r="G265" s="13"/>
      <c r="H265" s="13"/>
      <c r="I265" s="738"/>
      <c r="J265" s="738"/>
      <c r="K265" s="729"/>
    </row>
    <row r="266" spans="2:11" s="9" customFormat="1" ht="15" customHeight="1">
      <c r="B266" s="21"/>
      <c r="C266" s="73"/>
      <c r="D266" s="15"/>
      <c r="E266" s="15"/>
      <c r="F266" s="15"/>
      <c r="G266" s="13"/>
      <c r="H266" s="13"/>
      <c r="I266" s="738"/>
      <c r="J266" s="738"/>
      <c r="K266" s="729"/>
    </row>
    <row r="267" spans="2:11" s="9" customFormat="1" ht="15" customHeight="1">
      <c r="B267" s="21"/>
      <c r="C267" s="73"/>
      <c r="G267" s="10"/>
      <c r="H267" s="10"/>
      <c r="I267" s="735"/>
      <c r="J267" s="735"/>
      <c r="K267" s="729"/>
    </row>
    <row r="268" spans="2:11" s="9" customFormat="1" ht="15" customHeight="1">
      <c r="B268" s="21"/>
      <c r="C268" s="73"/>
      <c r="D268" s="15"/>
      <c r="E268" s="15"/>
      <c r="F268" s="15"/>
      <c r="G268" s="13"/>
      <c r="H268" s="13"/>
      <c r="I268" s="738"/>
      <c r="J268" s="738"/>
      <c r="K268" s="729"/>
    </row>
    <row r="269" spans="2:11" s="9" customFormat="1" ht="15" customHeight="1">
      <c r="B269" s="21"/>
      <c r="C269" s="73"/>
      <c r="I269" s="729"/>
      <c r="J269" s="729"/>
      <c r="K269" s="729"/>
    </row>
    <row r="270" spans="2:11" s="9" customFormat="1" ht="15" customHeight="1">
      <c r="B270" s="21"/>
      <c r="C270" s="73"/>
      <c r="I270" s="729"/>
      <c r="J270" s="729"/>
      <c r="K270" s="729"/>
    </row>
    <row r="271" spans="2:11" s="9" customFormat="1" ht="15" customHeight="1">
      <c r="B271" s="21"/>
      <c r="C271" s="73"/>
      <c r="I271" s="729"/>
      <c r="J271" s="729"/>
      <c r="K271" s="729"/>
    </row>
    <row r="272" spans="2:11" s="9" customFormat="1" ht="15" customHeight="1">
      <c r="B272" s="21"/>
      <c r="C272" s="73"/>
      <c r="I272" s="729"/>
      <c r="J272" s="729"/>
      <c r="K272" s="729"/>
    </row>
    <row r="273" spans="2:11" s="9" customFormat="1" ht="15" customHeight="1">
      <c r="B273" s="21"/>
      <c r="C273" s="73"/>
      <c r="D273" s="15"/>
      <c r="E273" s="15"/>
      <c r="F273" s="15"/>
      <c r="G273" s="13"/>
      <c r="H273" s="13"/>
      <c r="I273" s="738"/>
      <c r="J273" s="738"/>
      <c r="K273" s="729"/>
    </row>
    <row r="274" spans="2:11" s="9" customFormat="1" ht="15" customHeight="1">
      <c r="B274" s="21"/>
      <c r="C274" s="73"/>
      <c r="I274" s="729"/>
      <c r="J274" s="729"/>
      <c r="K274" s="729"/>
    </row>
    <row r="275" spans="2:11" s="9" customFormat="1" ht="15" customHeight="1">
      <c r="B275" s="21"/>
      <c r="C275" s="73"/>
      <c r="I275" s="729"/>
      <c r="J275" s="729"/>
      <c r="K275" s="729"/>
    </row>
    <row r="276" spans="2:11" s="9" customFormat="1" ht="15" customHeight="1">
      <c r="B276" s="21"/>
      <c r="C276" s="73"/>
      <c r="I276" s="729"/>
      <c r="J276" s="729"/>
      <c r="K276" s="729"/>
    </row>
    <row r="277" spans="2:11" s="9" customFormat="1" ht="15" customHeight="1">
      <c r="B277" s="21"/>
      <c r="C277" s="73"/>
      <c r="I277" s="729"/>
      <c r="J277" s="729"/>
      <c r="K277" s="729"/>
    </row>
    <row r="278" spans="2:11" s="9" customFormat="1" ht="15" customHeight="1">
      <c r="B278" s="21"/>
      <c r="C278" s="73"/>
      <c r="I278" s="729"/>
      <c r="J278" s="729"/>
      <c r="K278" s="729"/>
    </row>
    <row r="279" spans="2:11" s="9" customFormat="1" ht="15" customHeight="1">
      <c r="B279" s="21"/>
      <c r="C279" s="73"/>
      <c r="I279" s="729"/>
      <c r="J279" s="729"/>
      <c r="K279" s="729"/>
    </row>
    <row r="280" spans="2:11" s="9" customFormat="1" ht="15" customHeight="1">
      <c r="B280" s="21"/>
      <c r="C280" s="76"/>
      <c r="D280" s="10"/>
      <c r="E280" s="10"/>
      <c r="F280" s="10"/>
      <c r="G280" s="10"/>
      <c r="H280" s="10"/>
      <c r="I280" s="735"/>
      <c r="J280" s="735"/>
      <c r="K280" s="729"/>
    </row>
    <row r="281" spans="2:11" s="9" customFormat="1" ht="15" customHeight="1">
      <c r="B281" s="21"/>
      <c r="C281" s="73"/>
      <c r="I281" s="729"/>
      <c r="J281" s="729"/>
      <c r="K281" s="729"/>
    </row>
    <row r="282" spans="2:11" s="9" customFormat="1" ht="15" customHeight="1">
      <c r="B282" s="21"/>
      <c r="C282" s="73"/>
      <c r="I282" s="729"/>
      <c r="J282" s="729"/>
      <c r="K282" s="729"/>
    </row>
    <row r="283" spans="2:11" s="9" customFormat="1" ht="15" customHeight="1">
      <c r="B283" s="21"/>
      <c r="C283" s="73"/>
      <c r="I283" s="729"/>
      <c r="J283" s="729"/>
      <c r="K283" s="729"/>
    </row>
    <row r="284" spans="2:11" s="9" customFormat="1" ht="15" customHeight="1">
      <c r="B284" s="21"/>
      <c r="C284" s="73"/>
      <c r="I284" s="729"/>
      <c r="J284" s="729"/>
      <c r="K284" s="729"/>
    </row>
    <row r="285" spans="2:11" s="9" customFormat="1" ht="15" customHeight="1">
      <c r="B285" s="21"/>
      <c r="C285" s="73"/>
      <c r="D285" s="15"/>
      <c r="E285" s="15"/>
      <c r="F285" s="15"/>
      <c r="G285" s="13"/>
      <c r="H285" s="13"/>
      <c r="I285" s="738"/>
      <c r="J285" s="738"/>
      <c r="K285" s="729"/>
    </row>
    <row r="286" spans="2:11" s="9" customFormat="1" ht="15" customHeight="1">
      <c r="B286" s="21"/>
      <c r="C286" s="73"/>
      <c r="D286" s="15"/>
      <c r="E286" s="15"/>
      <c r="F286" s="15"/>
      <c r="G286" s="13"/>
      <c r="H286" s="13"/>
      <c r="I286" s="738"/>
      <c r="J286" s="738"/>
      <c r="K286" s="729"/>
    </row>
    <row r="287" spans="2:11" s="9" customFormat="1" ht="15" customHeight="1">
      <c r="B287" s="21"/>
      <c r="C287" s="73"/>
      <c r="D287" s="15"/>
      <c r="E287" s="15"/>
      <c r="F287" s="15"/>
      <c r="G287" s="13"/>
      <c r="H287" s="13"/>
      <c r="I287" s="738"/>
      <c r="J287" s="738"/>
      <c r="K287" s="729"/>
    </row>
    <row r="288" spans="2:11" s="9" customFormat="1" ht="15" customHeight="1">
      <c r="B288" s="21"/>
      <c r="C288" s="73"/>
      <c r="D288" s="15"/>
      <c r="E288" s="15"/>
      <c r="F288" s="15"/>
      <c r="G288" s="13"/>
      <c r="H288" s="13"/>
      <c r="I288" s="738"/>
      <c r="J288" s="738"/>
      <c r="K288" s="729"/>
    </row>
    <row r="289" spans="2:11" s="9" customFormat="1" ht="15" customHeight="1">
      <c r="B289" s="21"/>
      <c r="C289" s="73"/>
      <c r="I289" s="729"/>
      <c r="J289" s="729"/>
      <c r="K289" s="729"/>
    </row>
    <row r="290" spans="2:11" s="9" customFormat="1" ht="15" customHeight="1">
      <c r="B290" s="21"/>
      <c r="C290" s="73"/>
      <c r="I290" s="729"/>
      <c r="J290" s="729"/>
      <c r="K290" s="729"/>
    </row>
    <row r="291" spans="2:11" s="9" customFormat="1" ht="15" customHeight="1">
      <c r="B291" s="21"/>
      <c r="C291" s="73"/>
      <c r="I291" s="729"/>
      <c r="J291" s="729"/>
      <c r="K291" s="729"/>
    </row>
    <row r="292" spans="2:11" s="9" customFormat="1" ht="15" customHeight="1">
      <c r="B292" s="21"/>
      <c r="C292" s="73"/>
      <c r="D292" s="15"/>
      <c r="E292" s="15"/>
      <c r="F292" s="15"/>
      <c r="G292" s="13"/>
      <c r="H292" s="13"/>
      <c r="I292" s="738"/>
      <c r="J292" s="738"/>
      <c r="K292" s="729"/>
    </row>
    <row r="293" spans="2:11" s="9" customFormat="1" ht="15" customHeight="1">
      <c r="B293" s="21"/>
      <c r="C293" s="73"/>
      <c r="D293" s="15"/>
      <c r="E293" s="15"/>
      <c r="F293" s="15"/>
      <c r="G293" s="13"/>
      <c r="H293" s="13"/>
      <c r="I293" s="738"/>
      <c r="J293" s="738"/>
      <c r="K293" s="729"/>
    </row>
    <row r="294" spans="2:11" s="9" customFormat="1" ht="15" customHeight="1">
      <c r="B294" s="21"/>
      <c r="C294" s="73"/>
      <c r="D294" s="15"/>
      <c r="E294" s="15"/>
      <c r="F294" s="15"/>
      <c r="G294" s="13"/>
      <c r="H294" s="13"/>
      <c r="I294" s="738"/>
      <c r="J294" s="738"/>
      <c r="K294" s="729"/>
    </row>
    <row r="295" spans="2:11" s="9" customFormat="1" ht="15" customHeight="1">
      <c r="B295" s="21"/>
      <c r="C295" s="73"/>
      <c r="D295" s="15"/>
      <c r="E295" s="15"/>
      <c r="F295" s="15"/>
      <c r="G295" s="13"/>
      <c r="H295" s="13"/>
      <c r="I295" s="738"/>
      <c r="J295" s="738"/>
      <c r="K295" s="729"/>
    </row>
    <row r="296" spans="2:11" s="9" customFormat="1" ht="15" customHeight="1">
      <c r="B296" s="21"/>
      <c r="C296" s="73"/>
      <c r="D296" s="15"/>
      <c r="E296" s="15"/>
      <c r="F296" s="15"/>
      <c r="G296" s="13"/>
      <c r="H296" s="13"/>
      <c r="I296" s="738"/>
      <c r="J296" s="738"/>
      <c r="K296" s="729"/>
    </row>
    <row r="297" spans="2:11" s="9" customFormat="1" ht="15" customHeight="1">
      <c r="B297" s="21"/>
      <c r="C297" s="73"/>
      <c r="D297" s="15"/>
      <c r="E297" s="15"/>
      <c r="F297" s="15"/>
      <c r="G297" s="13"/>
      <c r="H297" s="13"/>
      <c r="I297" s="738"/>
      <c r="J297" s="738"/>
      <c r="K297" s="729"/>
    </row>
    <row r="298" spans="2:11" s="9" customFormat="1" ht="15" customHeight="1">
      <c r="B298" s="21"/>
      <c r="C298" s="73"/>
      <c r="D298" s="15"/>
      <c r="E298" s="15"/>
      <c r="F298" s="15"/>
      <c r="G298" s="13"/>
      <c r="H298" s="13"/>
      <c r="I298" s="738"/>
      <c r="J298" s="738"/>
      <c r="K298" s="729"/>
    </row>
    <row r="299" spans="2:11" s="9" customFormat="1" ht="15" customHeight="1">
      <c r="B299" s="21"/>
      <c r="C299" s="73"/>
      <c r="D299" s="15"/>
      <c r="E299" s="15"/>
      <c r="F299" s="15"/>
      <c r="G299" s="13"/>
      <c r="H299" s="13"/>
      <c r="I299" s="738"/>
      <c r="J299" s="738"/>
      <c r="K299" s="729"/>
    </row>
    <row r="300" spans="2:11" s="9" customFormat="1" ht="15" customHeight="1">
      <c r="B300" s="21"/>
      <c r="C300" s="73"/>
      <c r="I300" s="729"/>
      <c r="J300" s="729"/>
      <c r="K300" s="729"/>
    </row>
    <row r="301" spans="2:11" s="9" customFormat="1" ht="15" customHeight="1">
      <c r="B301" s="21"/>
      <c r="C301" s="73"/>
      <c r="I301" s="729"/>
      <c r="J301" s="729"/>
      <c r="K301" s="729"/>
    </row>
    <row r="302" spans="2:11" s="9" customFormat="1" ht="15" customHeight="1">
      <c r="B302" s="21"/>
      <c r="C302" s="73"/>
      <c r="I302" s="729"/>
      <c r="J302" s="729"/>
      <c r="K302" s="729"/>
    </row>
    <row r="303" spans="2:11" s="9" customFormat="1" ht="15" customHeight="1">
      <c r="B303" s="21"/>
      <c r="C303" s="73"/>
      <c r="I303" s="729"/>
      <c r="J303" s="729"/>
      <c r="K303" s="729"/>
    </row>
    <row r="304" spans="2:11" s="9" customFormat="1" ht="15" customHeight="1">
      <c r="B304" s="21"/>
      <c r="C304" s="73"/>
      <c r="I304" s="729"/>
      <c r="J304" s="729"/>
      <c r="K304" s="729"/>
    </row>
    <row r="305" spans="2:11" s="9" customFormat="1" ht="15" customHeight="1">
      <c r="B305" s="21"/>
      <c r="C305" s="73"/>
      <c r="I305" s="729"/>
      <c r="J305" s="729"/>
      <c r="K305" s="729"/>
    </row>
    <row r="306" spans="2:11" s="9" customFormat="1" ht="15" customHeight="1">
      <c r="B306" s="21"/>
      <c r="C306" s="73"/>
      <c r="I306" s="729"/>
      <c r="J306" s="729"/>
      <c r="K306" s="729"/>
    </row>
    <row r="307" spans="2:11" s="9" customFormat="1" ht="15" customHeight="1">
      <c r="B307" s="21"/>
      <c r="C307" s="73"/>
      <c r="I307" s="729"/>
      <c r="J307" s="729"/>
      <c r="K307" s="729"/>
    </row>
    <row r="308" spans="2:11" s="9" customFormat="1" ht="15" customHeight="1">
      <c r="B308" s="21"/>
      <c r="C308" s="73"/>
      <c r="I308" s="729"/>
      <c r="J308" s="729"/>
      <c r="K308" s="729"/>
    </row>
    <row r="309" spans="2:11" s="9" customFormat="1" ht="15" customHeight="1">
      <c r="B309" s="21"/>
      <c r="C309" s="73"/>
      <c r="I309" s="729"/>
      <c r="J309" s="729"/>
      <c r="K309" s="729"/>
    </row>
    <row r="310" spans="2:11" s="9" customFormat="1" ht="15" customHeight="1">
      <c r="B310" s="21"/>
      <c r="C310" s="73"/>
      <c r="D310" s="15"/>
      <c r="E310" s="15"/>
      <c r="F310" s="15"/>
      <c r="G310" s="13"/>
      <c r="H310" s="13"/>
      <c r="I310" s="738"/>
      <c r="J310" s="738"/>
      <c r="K310" s="729"/>
    </row>
    <row r="311" spans="2:11" s="9" customFormat="1" ht="15" customHeight="1">
      <c r="B311" s="21"/>
      <c r="C311" s="73"/>
      <c r="D311" s="15"/>
      <c r="E311" s="15"/>
      <c r="F311" s="15"/>
      <c r="G311" s="13"/>
      <c r="H311" s="13"/>
      <c r="I311" s="738"/>
      <c r="J311" s="738"/>
      <c r="K311" s="729"/>
    </row>
    <row r="312" spans="2:11" s="9" customFormat="1" ht="15" customHeight="1">
      <c r="B312" s="21"/>
      <c r="C312" s="73"/>
      <c r="D312" s="15"/>
      <c r="E312" s="15"/>
      <c r="F312" s="15"/>
      <c r="G312" s="13"/>
      <c r="H312" s="13"/>
      <c r="I312" s="738"/>
      <c r="J312" s="738"/>
      <c r="K312" s="729"/>
    </row>
    <row r="313" spans="2:11" s="9" customFormat="1" ht="15" customHeight="1">
      <c r="B313" s="21"/>
      <c r="C313" s="73"/>
      <c r="D313" s="15"/>
      <c r="E313" s="15"/>
      <c r="F313" s="15"/>
      <c r="G313" s="13"/>
      <c r="H313" s="13"/>
      <c r="I313" s="738"/>
      <c r="J313" s="738"/>
      <c r="K313" s="729"/>
    </row>
    <row r="314" spans="2:11" s="9" customFormat="1" ht="15" customHeight="1">
      <c r="B314" s="21"/>
      <c r="C314" s="73"/>
      <c r="D314" s="15"/>
      <c r="E314" s="15"/>
      <c r="F314" s="15"/>
      <c r="G314" s="13"/>
      <c r="H314" s="13"/>
      <c r="I314" s="738"/>
      <c r="J314" s="738"/>
      <c r="K314" s="729"/>
    </row>
    <row r="315" spans="2:11" s="9" customFormat="1" ht="15" customHeight="1">
      <c r="B315" s="21"/>
      <c r="C315" s="73"/>
      <c r="D315" s="15"/>
      <c r="E315" s="15"/>
      <c r="F315" s="15"/>
      <c r="G315" s="13"/>
      <c r="H315" s="13"/>
      <c r="I315" s="738"/>
      <c r="J315" s="738"/>
      <c r="K315" s="729"/>
    </row>
    <row r="316" spans="2:11" s="9" customFormat="1" ht="15" customHeight="1">
      <c r="B316" s="21"/>
      <c r="C316" s="73"/>
      <c r="D316" s="15"/>
      <c r="E316" s="15"/>
      <c r="F316" s="15"/>
      <c r="G316" s="13"/>
      <c r="H316" s="13"/>
      <c r="I316" s="738"/>
      <c r="J316" s="738"/>
      <c r="K316" s="729"/>
    </row>
    <row r="317" spans="2:11" s="9" customFormat="1" ht="15" customHeight="1">
      <c r="B317" s="21"/>
      <c r="C317" s="73"/>
      <c r="D317" s="15"/>
      <c r="E317" s="15"/>
      <c r="F317" s="15"/>
      <c r="G317" s="13"/>
      <c r="H317" s="13"/>
      <c r="I317" s="738"/>
      <c r="J317" s="738"/>
      <c r="K317" s="729"/>
    </row>
    <row r="318" spans="2:11" s="9" customFormat="1" ht="15" customHeight="1">
      <c r="B318" s="21"/>
      <c r="C318" s="73"/>
      <c r="D318" s="15"/>
      <c r="E318" s="15"/>
      <c r="F318" s="15"/>
      <c r="G318" s="13"/>
      <c r="H318" s="13"/>
      <c r="I318" s="738"/>
      <c r="J318" s="738"/>
      <c r="K318" s="729"/>
    </row>
    <row r="319" spans="2:11" s="9" customFormat="1" ht="15" customHeight="1">
      <c r="B319" s="21"/>
      <c r="C319" s="73"/>
      <c r="D319" s="15"/>
      <c r="E319" s="15"/>
      <c r="F319" s="15"/>
      <c r="G319" s="13"/>
      <c r="H319" s="13"/>
      <c r="I319" s="738"/>
      <c r="J319" s="738"/>
      <c r="K319" s="729"/>
    </row>
    <row r="320" spans="2:11" s="9" customFormat="1" ht="15" customHeight="1">
      <c r="B320" s="21"/>
      <c r="C320" s="73"/>
      <c r="D320" s="15"/>
      <c r="E320" s="15"/>
      <c r="F320" s="15"/>
      <c r="G320" s="13"/>
      <c r="H320" s="13"/>
      <c r="I320" s="738"/>
      <c r="J320" s="738"/>
      <c r="K320" s="729"/>
    </row>
    <row r="321" spans="2:11" s="9" customFormat="1" ht="15" customHeight="1">
      <c r="B321" s="21"/>
      <c r="C321" s="73"/>
      <c r="D321" s="15"/>
      <c r="E321" s="15"/>
      <c r="F321" s="15"/>
      <c r="G321" s="13"/>
      <c r="H321" s="13"/>
      <c r="I321" s="738"/>
      <c r="J321" s="738"/>
      <c r="K321" s="729"/>
    </row>
    <row r="322" spans="2:11" s="9" customFormat="1" ht="15" customHeight="1">
      <c r="B322" s="21"/>
      <c r="C322" s="73"/>
      <c r="D322" s="15"/>
      <c r="E322" s="15"/>
      <c r="F322" s="15"/>
      <c r="G322" s="13"/>
      <c r="H322" s="13"/>
      <c r="I322" s="738"/>
      <c r="J322" s="738"/>
      <c r="K322" s="729"/>
    </row>
    <row r="323" spans="2:11" s="9" customFormat="1" ht="15" customHeight="1">
      <c r="B323" s="21"/>
      <c r="C323" s="73"/>
      <c r="D323" s="15"/>
      <c r="E323" s="15"/>
      <c r="F323" s="15"/>
      <c r="G323" s="13"/>
      <c r="H323" s="13"/>
      <c r="I323" s="738"/>
      <c r="J323" s="738"/>
      <c r="K323" s="729"/>
    </row>
    <row r="324" spans="2:11" s="9" customFormat="1" ht="15" customHeight="1">
      <c r="B324" s="21"/>
      <c r="C324" s="73"/>
      <c r="D324" s="15"/>
      <c r="E324" s="15"/>
      <c r="F324" s="15"/>
      <c r="G324" s="13"/>
      <c r="H324" s="13"/>
      <c r="I324" s="738"/>
      <c r="J324" s="738"/>
      <c r="K324" s="729"/>
    </row>
    <row r="325" spans="2:11" s="9" customFormat="1" ht="15" customHeight="1">
      <c r="B325" s="21"/>
      <c r="C325" s="73"/>
      <c r="D325" s="15"/>
      <c r="E325" s="15"/>
      <c r="F325" s="15"/>
      <c r="G325" s="13"/>
      <c r="H325" s="13"/>
      <c r="I325" s="738"/>
      <c r="J325" s="738"/>
      <c r="K325" s="729"/>
    </row>
    <row r="326" spans="2:11" s="9" customFormat="1" ht="15" customHeight="1">
      <c r="B326" s="21"/>
      <c r="C326" s="73"/>
      <c r="D326" s="15"/>
      <c r="E326" s="15"/>
      <c r="F326" s="15"/>
      <c r="G326" s="13"/>
      <c r="H326" s="13"/>
      <c r="I326" s="738"/>
      <c r="J326" s="738"/>
      <c r="K326" s="729"/>
    </row>
    <row r="327" spans="2:11" s="9" customFormat="1" ht="15" customHeight="1">
      <c r="B327" s="21"/>
      <c r="C327" s="73"/>
      <c r="D327" s="15"/>
      <c r="E327" s="15"/>
      <c r="F327" s="15"/>
      <c r="G327" s="13"/>
      <c r="H327" s="13"/>
      <c r="I327" s="738"/>
      <c r="J327" s="738"/>
      <c r="K327" s="729"/>
    </row>
    <row r="328" spans="2:11" s="9" customFormat="1" ht="15" customHeight="1">
      <c r="B328" s="21"/>
      <c r="C328" s="73"/>
      <c r="D328" s="15"/>
      <c r="E328" s="15"/>
      <c r="F328" s="15"/>
      <c r="G328" s="13"/>
      <c r="H328" s="13"/>
      <c r="I328" s="738"/>
      <c r="J328" s="738"/>
      <c r="K328" s="729"/>
    </row>
    <row r="329" spans="2:11" s="9" customFormat="1" ht="15" customHeight="1">
      <c r="B329" s="21"/>
      <c r="C329" s="73"/>
      <c r="D329" s="15"/>
      <c r="E329" s="15"/>
      <c r="F329" s="15"/>
      <c r="G329" s="13"/>
      <c r="H329" s="13"/>
      <c r="I329" s="738"/>
      <c r="J329" s="738"/>
      <c r="K329" s="729"/>
    </row>
    <row r="330" spans="2:11" s="9" customFormat="1" ht="15" customHeight="1">
      <c r="B330" s="21"/>
      <c r="C330" s="73"/>
      <c r="D330" s="15"/>
      <c r="E330" s="15"/>
      <c r="F330" s="15"/>
      <c r="G330" s="13"/>
      <c r="H330" s="13"/>
      <c r="I330" s="738"/>
      <c r="J330" s="738"/>
      <c r="K330" s="729"/>
    </row>
    <row r="331" spans="2:11" s="9" customFormat="1" ht="15" customHeight="1">
      <c r="B331" s="21"/>
      <c r="C331" s="73"/>
      <c r="D331" s="15"/>
      <c r="E331" s="15"/>
      <c r="F331" s="15"/>
      <c r="G331" s="13"/>
      <c r="H331" s="13"/>
      <c r="I331" s="738"/>
      <c r="J331" s="738"/>
      <c r="K331" s="729"/>
    </row>
    <row r="332" spans="2:11" s="9" customFormat="1" ht="15" customHeight="1">
      <c r="B332" s="21"/>
      <c r="C332" s="73"/>
      <c r="D332" s="15"/>
      <c r="E332" s="15"/>
      <c r="F332" s="15"/>
      <c r="G332" s="13"/>
      <c r="H332" s="13"/>
      <c r="I332" s="738"/>
      <c r="J332" s="738"/>
      <c r="K332" s="729"/>
    </row>
    <row r="333" spans="2:11" s="9" customFormat="1" ht="15" customHeight="1">
      <c r="B333" s="21"/>
      <c r="C333" s="73"/>
      <c r="D333" s="15"/>
      <c r="E333" s="15"/>
      <c r="F333" s="15"/>
      <c r="G333" s="13"/>
      <c r="H333" s="13"/>
      <c r="I333" s="738"/>
      <c r="J333" s="738"/>
      <c r="K333" s="729"/>
    </row>
    <row r="334" spans="2:11" s="9" customFormat="1" ht="15" customHeight="1">
      <c r="B334" s="21"/>
      <c r="C334" s="73"/>
      <c r="D334" s="15"/>
      <c r="E334" s="15"/>
      <c r="F334" s="15"/>
      <c r="G334" s="13"/>
      <c r="H334" s="13"/>
      <c r="I334" s="738"/>
      <c r="J334" s="738"/>
      <c r="K334" s="729"/>
    </row>
    <row r="335" spans="2:11" s="9" customFormat="1" ht="15" customHeight="1">
      <c r="B335" s="21"/>
      <c r="C335" s="73"/>
      <c r="D335" s="15"/>
      <c r="E335" s="15"/>
      <c r="F335" s="15"/>
      <c r="G335" s="13"/>
      <c r="H335" s="13"/>
      <c r="I335" s="738"/>
      <c r="J335" s="738"/>
      <c r="K335" s="729"/>
    </row>
    <row r="336" spans="2:11" s="9" customFormat="1" ht="15" customHeight="1">
      <c r="B336" s="21"/>
      <c r="C336" s="73"/>
      <c r="D336" s="15"/>
      <c r="E336" s="15"/>
      <c r="F336" s="15"/>
      <c r="G336" s="13"/>
      <c r="H336" s="13"/>
      <c r="I336" s="738"/>
      <c r="J336" s="738"/>
      <c r="K336" s="729"/>
    </row>
    <row r="337" spans="2:11" s="9" customFormat="1" ht="15" customHeight="1">
      <c r="B337" s="21"/>
      <c r="C337" s="73"/>
      <c r="D337" s="15"/>
      <c r="E337" s="15"/>
      <c r="F337" s="15"/>
      <c r="G337" s="13"/>
      <c r="H337" s="13"/>
      <c r="I337" s="738"/>
      <c r="J337" s="738"/>
      <c r="K337" s="729"/>
    </row>
    <row r="338" spans="2:11" s="9" customFormat="1" ht="15" customHeight="1">
      <c r="B338" s="21"/>
      <c r="C338" s="73"/>
      <c r="D338" s="15"/>
      <c r="E338" s="15"/>
      <c r="F338" s="15"/>
      <c r="G338" s="13"/>
      <c r="H338" s="13"/>
      <c r="I338" s="738"/>
      <c r="J338" s="738"/>
      <c r="K338" s="729"/>
    </row>
    <row r="339" spans="2:11" s="9" customFormat="1" ht="15" customHeight="1">
      <c r="B339" s="21"/>
      <c r="C339" s="73"/>
      <c r="D339" s="15"/>
      <c r="E339" s="15"/>
      <c r="F339" s="15"/>
      <c r="G339" s="13"/>
      <c r="H339" s="13"/>
      <c r="I339" s="738"/>
      <c r="J339" s="738"/>
      <c r="K339" s="729"/>
    </row>
    <row r="340" spans="2:11" s="9" customFormat="1" ht="15" customHeight="1">
      <c r="B340" s="21"/>
      <c r="C340" s="73"/>
      <c r="D340" s="15"/>
      <c r="E340" s="15"/>
      <c r="F340" s="15"/>
      <c r="G340" s="13"/>
      <c r="H340" s="13"/>
      <c r="I340" s="738"/>
      <c r="J340" s="738"/>
      <c r="K340" s="729"/>
    </row>
    <row r="341" spans="2:11" s="9" customFormat="1" ht="15" customHeight="1">
      <c r="B341" s="21"/>
      <c r="C341" s="73"/>
      <c r="D341" s="15"/>
      <c r="E341" s="15"/>
      <c r="F341" s="15"/>
      <c r="G341" s="13"/>
      <c r="H341" s="13"/>
      <c r="I341" s="738"/>
      <c r="J341" s="738"/>
      <c r="K341" s="729"/>
    </row>
    <row r="342" spans="2:11" s="9" customFormat="1" ht="15" customHeight="1">
      <c r="B342" s="21"/>
      <c r="C342" s="73"/>
      <c r="D342" s="15"/>
      <c r="E342" s="15"/>
      <c r="F342" s="15"/>
      <c r="G342" s="13"/>
      <c r="H342" s="13"/>
      <c r="I342" s="738"/>
      <c r="J342" s="738"/>
      <c r="K342" s="729"/>
    </row>
    <row r="343" spans="2:11" s="9" customFormat="1" ht="15" customHeight="1">
      <c r="B343" s="21"/>
      <c r="C343" s="73"/>
      <c r="D343" s="15"/>
      <c r="E343" s="15"/>
      <c r="F343" s="15"/>
      <c r="G343" s="13"/>
      <c r="H343" s="13"/>
      <c r="I343" s="738"/>
      <c r="J343" s="738"/>
      <c r="K343" s="729"/>
    </row>
    <row r="344" spans="2:11" s="9" customFormat="1" ht="15" customHeight="1">
      <c r="B344" s="21"/>
      <c r="C344" s="73"/>
      <c r="D344" s="15"/>
      <c r="E344" s="15"/>
      <c r="F344" s="15"/>
      <c r="G344" s="13"/>
      <c r="H344" s="13"/>
      <c r="I344" s="738"/>
      <c r="J344" s="738"/>
      <c r="K344" s="729"/>
    </row>
    <row r="345" spans="2:11" s="9" customFormat="1" ht="15" customHeight="1">
      <c r="B345" s="21"/>
      <c r="C345" s="73"/>
      <c r="D345" s="15"/>
      <c r="E345" s="15"/>
      <c r="F345" s="15"/>
      <c r="G345" s="13"/>
      <c r="H345" s="13"/>
      <c r="I345" s="738"/>
      <c r="J345" s="738"/>
      <c r="K345" s="729"/>
    </row>
    <row r="346" spans="2:11" s="9" customFormat="1" ht="15" customHeight="1">
      <c r="B346" s="21"/>
      <c r="C346" s="73"/>
      <c r="D346" s="15"/>
      <c r="E346" s="15"/>
      <c r="F346" s="15"/>
      <c r="G346" s="13"/>
      <c r="H346" s="13"/>
      <c r="I346" s="738"/>
      <c r="J346" s="738"/>
      <c r="K346" s="729"/>
    </row>
    <row r="347" spans="2:11" s="9" customFormat="1" ht="15" customHeight="1">
      <c r="B347" s="21"/>
      <c r="C347" s="73"/>
      <c r="D347" s="15"/>
      <c r="E347" s="15"/>
      <c r="F347" s="15"/>
      <c r="G347" s="13"/>
      <c r="H347" s="13"/>
      <c r="I347" s="738"/>
      <c r="J347" s="738"/>
      <c r="K347" s="729"/>
    </row>
    <row r="348" spans="2:11" s="9" customFormat="1" ht="15" customHeight="1">
      <c r="B348" s="21"/>
      <c r="C348" s="73"/>
      <c r="D348" s="15"/>
      <c r="E348" s="15"/>
      <c r="F348" s="15"/>
      <c r="G348" s="13"/>
      <c r="H348" s="13"/>
      <c r="I348" s="738"/>
      <c r="J348" s="738"/>
      <c r="K348" s="729"/>
    </row>
    <row r="349" spans="2:11" s="9" customFormat="1" ht="15" customHeight="1">
      <c r="B349" s="21"/>
      <c r="C349" s="73"/>
      <c r="D349" s="15"/>
      <c r="E349" s="15"/>
      <c r="F349" s="15"/>
      <c r="G349" s="13"/>
      <c r="H349" s="13"/>
      <c r="I349" s="738"/>
      <c r="J349" s="738"/>
      <c r="K349" s="729"/>
    </row>
    <row r="350" spans="2:11" s="9" customFormat="1" ht="15" customHeight="1">
      <c r="B350" s="21"/>
      <c r="C350" s="73"/>
      <c r="D350" s="15"/>
      <c r="E350" s="15"/>
      <c r="F350" s="15"/>
      <c r="G350" s="13"/>
      <c r="H350" s="13"/>
      <c r="I350" s="738"/>
      <c r="J350" s="738"/>
      <c r="K350" s="729"/>
    </row>
    <row r="351" spans="2:11" s="9" customFormat="1" ht="15" customHeight="1">
      <c r="B351" s="21"/>
      <c r="C351" s="73"/>
      <c r="D351" s="15"/>
      <c r="E351" s="15"/>
      <c r="F351" s="15"/>
      <c r="G351" s="13"/>
      <c r="H351" s="13"/>
      <c r="I351" s="738"/>
      <c r="J351" s="738"/>
      <c r="K351" s="729"/>
    </row>
    <row r="352" spans="2:11" s="9" customFormat="1" ht="15" customHeight="1">
      <c r="B352" s="21"/>
      <c r="C352" s="73"/>
      <c r="D352" s="15"/>
      <c r="E352" s="15"/>
      <c r="F352" s="15"/>
      <c r="G352" s="13"/>
      <c r="H352" s="13"/>
      <c r="I352" s="738"/>
      <c r="J352" s="738"/>
      <c r="K352" s="729"/>
    </row>
    <row r="353" spans="2:11" s="9" customFormat="1" ht="15" customHeight="1">
      <c r="B353" s="21"/>
      <c r="C353" s="73"/>
      <c r="D353" s="15"/>
      <c r="E353" s="15"/>
      <c r="F353" s="15"/>
      <c r="G353" s="13"/>
      <c r="H353" s="13"/>
      <c r="I353" s="738"/>
      <c r="J353" s="738"/>
      <c r="K353" s="729"/>
    </row>
    <row r="354" spans="2:11" s="9" customFormat="1" ht="15" customHeight="1">
      <c r="B354" s="21"/>
      <c r="C354" s="73"/>
      <c r="D354" s="15"/>
      <c r="E354" s="15"/>
      <c r="F354" s="15"/>
      <c r="G354" s="13"/>
      <c r="H354" s="13"/>
      <c r="I354" s="738"/>
      <c r="J354" s="738"/>
      <c r="K354" s="729"/>
    </row>
    <row r="355" spans="2:11" s="9" customFormat="1" ht="15" customHeight="1">
      <c r="B355" s="21"/>
      <c r="C355" s="73"/>
      <c r="D355" s="15"/>
      <c r="E355" s="15"/>
      <c r="F355" s="15"/>
      <c r="G355" s="13"/>
      <c r="H355" s="13"/>
      <c r="I355" s="738"/>
      <c r="J355" s="738"/>
      <c r="K355" s="729"/>
    </row>
    <row r="356" spans="2:11" s="9" customFormat="1" ht="15" customHeight="1">
      <c r="B356" s="21"/>
      <c r="C356" s="73"/>
      <c r="D356" s="15"/>
      <c r="E356" s="15"/>
      <c r="F356" s="15"/>
      <c r="G356" s="13"/>
      <c r="H356" s="13"/>
      <c r="I356" s="738"/>
      <c r="J356" s="738"/>
      <c r="K356" s="729"/>
    </row>
    <row r="357" spans="2:11" s="9" customFormat="1" ht="15" customHeight="1">
      <c r="B357" s="21"/>
      <c r="C357" s="73"/>
      <c r="D357" s="15"/>
      <c r="E357" s="15"/>
      <c r="F357" s="15"/>
      <c r="G357" s="13"/>
      <c r="H357" s="13"/>
      <c r="I357" s="738"/>
      <c r="J357" s="738"/>
      <c r="K357" s="729"/>
    </row>
    <row r="358" spans="2:11" s="9" customFormat="1" ht="15" customHeight="1">
      <c r="B358" s="21"/>
      <c r="C358" s="73"/>
      <c r="D358" s="15"/>
      <c r="E358" s="15"/>
      <c r="F358" s="15"/>
      <c r="G358" s="13"/>
      <c r="H358" s="13"/>
      <c r="I358" s="738"/>
      <c r="J358" s="738"/>
      <c r="K358" s="729"/>
    </row>
    <row r="359" spans="2:11" s="9" customFormat="1" ht="15" customHeight="1">
      <c r="B359" s="21"/>
      <c r="C359" s="73"/>
      <c r="D359" s="15"/>
      <c r="E359" s="15"/>
      <c r="F359" s="15"/>
      <c r="G359" s="13"/>
      <c r="H359" s="13"/>
      <c r="I359" s="738"/>
      <c r="J359" s="738"/>
      <c r="K359" s="729"/>
    </row>
    <row r="360" spans="2:11" s="9" customFormat="1" ht="15" customHeight="1">
      <c r="B360" s="21"/>
      <c r="C360" s="73"/>
      <c r="D360" s="15"/>
      <c r="E360" s="15"/>
      <c r="F360" s="15"/>
      <c r="G360" s="13"/>
      <c r="H360" s="13"/>
      <c r="I360" s="738"/>
      <c r="J360" s="738"/>
      <c r="K360" s="729"/>
    </row>
    <row r="361" spans="2:11" s="9" customFormat="1" ht="15" customHeight="1">
      <c r="B361" s="21"/>
      <c r="C361" s="73"/>
      <c r="D361" s="15"/>
      <c r="E361" s="15"/>
      <c r="F361" s="15"/>
      <c r="G361" s="13"/>
      <c r="H361" s="13"/>
      <c r="I361" s="738"/>
      <c r="J361" s="738"/>
      <c r="K361" s="729"/>
    </row>
    <row r="362" spans="2:11" s="9" customFormat="1" ht="15" customHeight="1">
      <c r="B362" s="21"/>
      <c r="C362" s="73"/>
      <c r="D362" s="15"/>
      <c r="E362" s="15"/>
      <c r="F362" s="15"/>
      <c r="G362" s="13"/>
      <c r="H362" s="13"/>
      <c r="I362" s="738"/>
      <c r="J362" s="738"/>
      <c r="K362" s="729"/>
    </row>
    <row r="363" spans="2:11" s="9" customFormat="1" ht="15" customHeight="1">
      <c r="B363" s="21"/>
      <c r="C363" s="76"/>
      <c r="D363" s="16"/>
      <c r="E363" s="15"/>
      <c r="F363" s="15"/>
      <c r="G363" s="13"/>
      <c r="H363" s="13"/>
      <c r="I363" s="738"/>
      <c r="J363" s="738"/>
      <c r="K363" s="729"/>
    </row>
    <row r="364" spans="2:11" s="9" customFormat="1" ht="15" customHeight="1">
      <c r="B364" s="21"/>
      <c r="C364" s="76"/>
      <c r="D364" s="16"/>
      <c r="E364" s="15"/>
      <c r="F364" s="15"/>
      <c r="G364" s="13"/>
      <c r="H364" s="13"/>
      <c r="I364" s="738"/>
      <c r="J364" s="738"/>
      <c r="K364" s="729"/>
    </row>
    <row r="365" spans="2:11" s="9" customFormat="1" ht="15" customHeight="1">
      <c r="B365" s="21"/>
      <c r="C365" s="73"/>
      <c r="D365" s="15"/>
      <c r="E365" s="15"/>
      <c r="F365" s="15"/>
      <c r="G365" s="13"/>
      <c r="H365" s="13"/>
      <c r="I365" s="738"/>
      <c r="J365" s="738"/>
      <c r="K365" s="729"/>
    </row>
    <row r="366" spans="2:11" s="9" customFormat="1" ht="15" customHeight="1">
      <c r="B366" s="21"/>
      <c r="C366" s="73"/>
      <c r="D366" s="15"/>
      <c r="E366" s="15"/>
      <c r="F366" s="15"/>
      <c r="G366" s="13"/>
      <c r="H366" s="13"/>
      <c r="I366" s="738"/>
      <c r="J366" s="738"/>
      <c r="K366" s="729"/>
    </row>
    <row r="367" spans="2:11" s="9" customFormat="1" ht="15" customHeight="1">
      <c r="B367" s="21"/>
      <c r="C367" s="73"/>
      <c r="D367" s="15"/>
      <c r="E367" s="15"/>
      <c r="F367" s="15"/>
      <c r="G367" s="13"/>
      <c r="H367" s="13"/>
      <c r="I367" s="738"/>
      <c r="J367" s="738"/>
      <c r="K367" s="729"/>
    </row>
    <row r="368" spans="2:11" s="9" customFormat="1" ht="15" customHeight="1">
      <c r="B368" s="21"/>
      <c r="C368" s="73"/>
      <c r="D368" s="15"/>
      <c r="E368" s="15"/>
      <c r="F368" s="15"/>
      <c r="G368" s="13"/>
      <c r="H368" s="13"/>
      <c r="I368" s="738"/>
      <c r="J368" s="738"/>
      <c r="K368" s="729"/>
    </row>
    <row r="369" spans="2:11" s="9" customFormat="1" ht="15" customHeight="1">
      <c r="B369" s="21"/>
      <c r="C369" s="76"/>
      <c r="D369" s="16"/>
      <c r="E369" s="15"/>
      <c r="F369" s="15"/>
      <c r="G369" s="13"/>
      <c r="H369" s="13"/>
      <c r="I369" s="738"/>
      <c r="J369" s="738"/>
      <c r="K369" s="729"/>
    </row>
    <row r="370" spans="2:11" s="9" customFormat="1" ht="15" customHeight="1">
      <c r="B370" s="21"/>
      <c r="C370" s="76"/>
      <c r="D370" s="16"/>
      <c r="E370" s="15"/>
      <c r="F370" s="15"/>
      <c r="G370" s="13"/>
      <c r="H370" s="13"/>
      <c r="I370" s="738"/>
      <c r="J370" s="738"/>
      <c r="K370" s="729"/>
    </row>
    <row r="371" spans="2:11" s="9" customFormat="1" ht="15" customHeight="1">
      <c r="B371" s="21"/>
      <c r="C371" s="76"/>
      <c r="D371" s="16"/>
      <c r="E371" s="15"/>
      <c r="F371" s="15"/>
      <c r="G371" s="13"/>
      <c r="H371" s="13"/>
      <c r="I371" s="738"/>
      <c r="J371" s="738"/>
      <c r="K371" s="729"/>
    </row>
    <row r="372" spans="2:11" s="9" customFormat="1" ht="15" customHeight="1">
      <c r="B372" s="21"/>
      <c r="C372" s="77"/>
      <c r="D372" s="11"/>
      <c r="E372" s="14"/>
      <c r="F372" s="14"/>
      <c r="G372" s="19"/>
      <c r="H372" s="19"/>
      <c r="I372" s="742"/>
      <c r="J372" s="742"/>
      <c r="K372" s="729"/>
    </row>
    <row r="373" spans="2:11" s="9" customFormat="1" ht="15" customHeight="1">
      <c r="B373" s="21"/>
      <c r="C373" s="77"/>
      <c r="D373" s="17"/>
      <c r="E373" s="12"/>
      <c r="F373" s="12"/>
      <c r="G373" s="12"/>
      <c r="H373" s="12"/>
      <c r="I373" s="743"/>
      <c r="J373" s="743"/>
      <c r="K373" s="738"/>
    </row>
    <row r="374" spans="2:11" s="9" customFormat="1" ht="15" customHeight="1">
      <c r="B374" s="21"/>
      <c r="C374" s="73"/>
      <c r="D374" s="15"/>
      <c r="E374" s="15"/>
      <c r="F374" s="15"/>
      <c r="G374" s="13"/>
      <c r="H374" s="13"/>
      <c r="I374" s="738"/>
      <c r="J374" s="738"/>
      <c r="K374" s="729"/>
    </row>
    <row r="375" spans="2:11" s="9" customFormat="1" ht="15" customHeight="1">
      <c r="B375" s="21"/>
      <c r="C375" s="73"/>
      <c r="D375" s="15"/>
      <c r="E375" s="15"/>
      <c r="F375" s="15"/>
      <c r="G375" s="13"/>
      <c r="H375" s="13"/>
      <c r="I375" s="738"/>
      <c r="J375" s="738"/>
      <c r="K375" s="729"/>
    </row>
    <row r="376" spans="2:11" s="9" customFormat="1" ht="15" customHeight="1">
      <c r="B376" s="21"/>
      <c r="C376" s="73"/>
      <c r="D376" s="15"/>
      <c r="E376" s="15"/>
      <c r="F376" s="15"/>
      <c r="G376" s="13"/>
      <c r="H376" s="13"/>
      <c r="I376" s="738"/>
      <c r="J376" s="738"/>
      <c r="K376" s="729"/>
    </row>
    <row r="377" spans="2:11" s="9" customFormat="1" ht="15" customHeight="1">
      <c r="B377" s="21"/>
      <c r="C377" s="73"/>
      <c r="D377" s="15"/>
      <c r="E377" s="15"/>
      <c r="F377" s="15"/>
      <c r="G377" s="13"/>
      <c r="H377" s="13"/>
      <c r="I377" s="738"/>
      <c r="J377" s="738"/>
      <c r="K377" s="729"/>
    </row>
    <row r="378" spans="2:11" s="9" customFormat="1" ht="15" customHeight="1">
      <c r="B378" s="21"/>
      <c r="C378" s="73"/>
      <c r="D378" s="15"/>
      <c r="E378" s="15"/>
      <c r="F378" s="15"/>
      <c r="G378" s="13"/>
      <c r="H378" s="13"/>
      <c r="I378" s="738"/>
      <c r="J378" s="738"/>
      <c r="K378" s="729"/>
    </row>
    <row r="379" spans="2:11" s="9" customFormat="1" ht="15" customHeight="1">
      <c r="B379" s="21"/>
      <c r="C379" s="73"/>
      <c r="D379" s="15"/>
      <c r="E379" s="15"/>
      <c r="F379" s="15"/>
      <c r="G379" s="13"/>
      <c r="H379" s="13"/>
      <c r="I379" s="738"/>
      <c r="J379" s="738"/>
      <c r="K379" s="729"/>
    </row>
    <row r="380" spans="2:11" s="9" customFormat="1" ht="15" customHeight="1">
      <c r="B380" s="21"/>
      <c r="C380" s="73"/>
      <c r="D380" s="15"/>
      <c r="E380" s="15"/>
      <c r="F380" s="15"/>
      <c r="G380" s="13"/>
      <c r="H380" s="13"/>
      <c r="I380" s="738"/>
      <c r="J380" s="738"/>
      <c r="K380" s="729"/>
    </row>
    <row r="381" spans="2:11" s="9" customFormat="1" ht="15" customHeight="1">
      <c r="B381" s="21"/>
      <c r="C381" s="73"/>
      <c r="D381" s="15"/>
      <c r="E381" s="15"/>
      <c r="F381" s="15"/>
      <c r="G381" s="13"/>
      <c r="H381" s="13"/>
      <c r="I381" s="738"/>
      <c r="J381" s="738"/>
      <c r="K381" s="729"/>
    </row>
    <row r="382" spans="2:11" s="9" customFormat="1" ht="15" customHeight="1">
      <c r="B382" s="21"/>
      <c r="C382" s="73"/>
      <c r="D382" s="15"/>
      <c r="E382" s="15"/>
      <c r="F382" s="15"/>
      <c r="G382" s="13"/>
      <c r="H382" s="13"/>
      <c r="I382" s="738"/>
      <c r="J382" s="738"/>
      <c r="K382" s="729"/>
    </row>
    <row r="383" spans="2:11" s="9" customFormat="1" ht="15" customHeight="1">
      <c r="B383" s="21"/>
      <c r="C383" s="73"/>
      <c r="D383" s="15"/>
      <c r="E383" s="15"/>
      <c r="F383" s="15"/>
      <c r="G383" s="13"/>
      <c r="H383" s="13"/>
      <c r="I383" s="738"/>
      <c r="J383" s="738"/>
      <c r="K383" s="729"/>
    </row>
    <row r="384" spans="2:11" s="9" customFormat="1" ht="15" customHeight="1">
      <c r="B384" s="21"/>
      <c r="C384" s="73"/>
      <c r="D384" s="15"/>
      <c r="E384" s="15"/>
      <c r="F384" s="15"/>
      <c r="G384" s="13"/>
      <c r="H384" s="13"/>
      <c r="I384" s="738"/>
      <c r="J384" s="738"/>
      <c r="K384" s="729"/>
    </row>
    <row r="385" spans="2:11" s="9" customFormat="1" ht="15" customHeight="1">
      <c r="B385" s="21"/>
      <c r="C385" s="73"/>
      <c r="D385" s="15"/>
      <c r="E385" s="15"/>
      <c r="F385" s="15"/>
      <c r="G385" s="13"/>
      <c r="H385" s="13"/>
      <c r="I385" s="738"/>
      <c r="J385" s="738"/>
      <c r="K385" s="729"/>
    </row>
    <row r="386" spans="2:11" s="9" customFormat="1" ht="15" customHeight="1">
      <c r="B386" s="21"/>
      <c r="C386" s="73"/>
      <c r="D386" s="15"/>
      <c r="E386" s="15"/>
      <c r="F386" s="15"/>
      <c r="G386" s="13"/>
      <c r="H386" s="13"/>
      <c r="I386" s="738"/>
      <c r="J386" s="738"/>
      <c r="K386" s="729"/>
    </row>
    <row r="387" spans="2:11" s="9" customFormat="1" ht="15" customHeight="1">
      <c r="B387" s="21"/>
      <c r="C387" s="73"/>
      <c r="D387" s="15"/>
      <c r="E387" s="15"/>
      <c r="F387" s="15"/>
      <c r="G387" s="13"/>
      <c r="H387" s="13"/>
      <c r="I387" s="738"/>
      <c r="J387" s="738"/>
      <c r="K387" s="729"/>
    </row>
    <row r="388" spans="2:11" s="9" customFormat="1" ht="15" customHeight="1">
      <c r="B388" s="21"/>
      <c r="C388" s="73"/>
      <c r="D388" s="15"/>
      <c r="E388" s="15"/>
      <c r="F388" s="15"/>
      <c r="G388" s="13"/>
      <c r="H388" s="13"/>
      <c r="I388" s="738"/>
      <c r="J388" s="738"/>
      <c r="K388" s="729"/>
    </row>
    <row r="389" spans="2:11" s="9" customFormat="1" ht="15" customHeight="1">
      <c r="B389" s="21"/>
      <c r="C389" s="73"/>
      <c r="D389" s="15"/>
      <c r="E389" s="15"/>
      <c r="F389" s="15"/>
      <c r="G389" s="13"/>
      <c r="H389" s="13"/>
      <c r="I389" s="738"/>
      <c r="J389" s="738"/>
      <c r="K389" s="729"/>
    </row>
    <row r="390" spans="2:11" s="9" customFormat="1" ht="15" customHeight="1">
      <c r="B390" s="21"/>
      <c r="C390" s="73"/>
      <c r="D390" s="15"/>
      <c r="E390" s="15"/>
      <c r="F390" s="15"/>
      <c r="G390" s="13"/>
      <c r="H390" s="13"/>
      <c r="I390" s="738"/>
      <c r="J390" s="738"/>
      <c r="K390" s="729"/>
    </row>
    <row r="391" spans="2:11" s="9" customFormat="1" ht="15" customHeight="1">
      <c r="B391" s="21"/>
      <c r="C391" s="73"/>
      <c r="D391" s="15"/>
      <c r="E391" s="15"/>
      <c r="F391" s="15"/>
      <c r="G391" s="13"/>
      <c r="H391" s="13"/>
      <c r="I391" s="738"/>
      <c r="J391" s="738"/>
      <c r="K391" s="729"/>
    </row>
    <row r="392" spans="2:11" s="9" customFormat="1" ht="15" customHeight="1">
      <c r="B392" s="21"/>
      <c r="C392" s="73"/>
      <c r="D392" s="15"/>
      <c r="E392" s="15"/>
      <c r="F392" s="15"/>
      <c r="G392" s="13"/>
      <c r="H392" s="13"/>
      <c r="I392" s="738"/>
      <c r="J392" s="738"/>
      <c r="K392" s="729"/>
    </row>
    <row r="393" spans="2:11" s="9" customFormat="1" ht="15" customHeight="1">
      <c r="B393" s="21"/>
      <c r="C393" s="73"/>
      <c r="D393" s="15"/>
      <c r="E393" s="15"/>
      <c r="F393" s="15"/>
      <c r="G393" s="13"/>
      <c r="H393" s="13"/>
      <c r="I393" s="738"/>
      <c r="J393" s="738"/>
      <c r="K393" s="729"/>
    </row>
    <row r="394" spans="2:11" s="9" customFormat="1" ht="15" customHeight="1">
      <c r="B394" s="21"/>
      <c r="C394" s="73"/>
      <c r="D394" s="15"/>
      <c r="E394" s="15"/>
      <c r="F394" s="15"/>
      <c r="G394" s="13"/>
      <c r="H394" s="13"/>
      <c r="I394" s="738"/>
      <c r="J394" s="738"/>
      <c r="K394" s="729"/>
    </row>
    <row r="395" spans="2:11" s="9" customFormat="1" ht="15" customHeight="1">
      <c r="B395" s="21"/>
      <c r="C395" s="73"/>
      <c r="D395" s="15"/>
      <c r="E395" s="15"/>
      <c r="F395" s="15"/>
      <c r="G395" s="13"/>
      <c r="H395" s="13"/>
      <c r="I395" s="738"/>
      <c r="J395" s="738"/>
      <c r="K395" s="729"/>
    </row>
    <row r="396" spans="2:11" s="9" customFormat="1" ht="15" customHeight="1">
      <c r="B396" s="21"/>
      <c r="C396" s="73"/>
      <c r="D396" s="15"/>
      <c r="E396" s="15"/>
      <c r="F396" s="15"/>
      <c r="G396" s="13"/>
      <c r="H396" s="13"/>
      <c r="I396" s="738"/>
      <c r="J396" s="738"/>
      <c r="K396" s="729"/>
    </row>
    <row r="397" spans="2:11" s="9" customFormat="1" ht="15" customHeight="1">
      <c r="B397" s="21"/>
      <c r="C397" s="73"/>
      <c r="D397" s="15"/>
      <c r="E397" s="15"/>
      <c r="F397" s="15"/>
      <c r="G397" s="13"/>
      <c r="H397" s="13"/>
      <c r="I397" s="738"/>
      <c r="J397" s="738"/>
      <c r="K397" s="729"/>
    </row>
    <row r="398" spans="2:11" s="9" customFormat="1" ht="15" customHeight="1">
      <c r="B398" s="21"/>
      <c r="C398" s="73"/>
      <c r="D398" s="15"/>
      <c r="E398" s="15"/>
      <c r="F398" s="15"/>
      <c r="G398" s="13"/>
      <c r="H398" s="13"/>
      <c r="I398" s="738"/>
      <c r="J398" s="738"/>
      <c r="K398" s="729"/>
    </row>
    <row r="399" spans="2:11" s="9" customFormat="1" ht="15" customHeight="1">
      <c r="B399" s="21"/>
      <c r="C399" s="73"/>
      <c r="D399" s="15"/>
      <c r="E399" s="15"/>
      <c r="F399" s="15"/>
      <c r="G399" s="13"/>
      <c r="H399" s="13"/>
      <c r="I399" s="738"/>
      <c r="J399" s="738"/>
      <c r="K399" s="729"/>
    </row>
    <row r="400" spans="2:11" s="9" customFormat="1" ht="15" customHeight="1">
      <c r="B400" s="21"/>
      <c r="C400" s="73"/>
      <c r="D400" s="15"/>
      <c r="E400" s="15"/>
      <c r="F400" s="15"/>
      <c r="G400" s="13"/>
      <c r="H400" s="13"/>
      <c r="I400" s="738"/>
      <c r="J400" s="738"/>
      <c r="K400" s="729"/>
    </row>
    <row r="401" spans="2:11" s="9" customFormat="1" ht="15" customHeight="1">
      <c r="B401" s="21"/>
      <c r="C401" s="73"/>
      <c r="D401" s="15"/>
      <c r="E401" s="15"/>
      <c r="F401" s="15"/>
      <c r="G401" s="13"/>
      <c r="H401" s="13"/>
      <c r="I401" s="738"/>
      <c r="J401" s="738"/>
      <c r="K401" s="729"/>
    </row>
    <row r="402" spans="2:11" s="9" customFormat="1" ht="15" customHeight="1">
      <c r="B402" s="21"/>
      <c r="C402" s="73"/>
      <c r="D402" s="15"/>
      <c r="E402" s="15"/>
      <c r="F402" s="15"/>
      <c r="G402" s="13"/>
      <c r="H402" s="13"/>
      <c r="I402" s="738"/>
      <c r="J402" s="738"/>
      <c r="K402" s="729"/>
    </row>
    <row r="403" spans="2:11" s="9" customFormat="1" ht="15" customHeight="1">
      <c r="B403" s="21"/>
      <c r="C403" s="73"/>
      <c r="D403" s="15"/>
      <c r="E403" s="15"/>
      <c r="F403" s="15"/>
      <c r="G403" s="13"/>
      <c r="H403" s="13"/>
      <c r="I403" s="738"/>
      <c r="J403" s="738"/>
      <c r="K403" s="729"/>
    </row>
    <row r="404" spans="2:11" s="9" customFormat="1" ht="15" customHeight="1">
      <c r="B404" s="21"/>
      <c r="C404" s="73"/>
      <c r="D404" s="15"/>
      <c r="E404" s="15"/>
      <c r="F404" s="15"/>
      <c r="G404" s="13"/>
      <c r="H404" s="13"/>
      <c r="I404" s="738"/>
      <c r="J404" s="738"/>
      <c r="K404" s="729"/>
    </row>
    <row r="405" spans="2:11" s="9" customFormat="1" ht="15" customHeight="1">
      <c r="B405" s="21"/>
      <c r="C405" s="73"/>
      <c r="D405" s="15"/>
      <c r="E405" s="15"/>
      <c r="F405" s="15"/>
      <c r="G405" s="13"/>
      <c r="H405" s="13"/>
      <c r="I405" s="738"/>
      <c r="J405" s="738"/>
      <c r="K405" s="729"/>
    </row>
    <row r="406" spans="2:11" s="9" customFormat="1" ht="15" customHeight="1">
      <c r="B406" s="21"/>
      <c r="C406" s="73"/>
      <c r="D406" s="15"/>
      <c r="E406" s="15"/>
      <c r="F406" s="15"/>
      <c r="G406" s="13"/>
      <c r="H406" s="13"/>
      <c r="I406" s="738"/>
      <c r="J406" s="738"/>
      <c r="K406" s="729"/>
    </row>
    <row r="407" spans="2:11" s="9" customFormat="1" ht="15" customHeight="1">
      <c r="B407" s="21"/>
      <c r="C407" s="73"/>
      <c r="D407" s="15"/>
      <c r="E407" s="15"/>
      <c r="F407" s="15"/>
      <c r="G407" s="13"/>
      <c r="H407" s="13"/>
      <c r="I407" s="738"/>
      <c r="J407" s="738"/>
      <c r="K407" s="729"/>
    </row>
    <row r="408" spans="2:11" s="9" customFormat="1" ht="15" customHeight="1">
      <c r="B408" s="21"/>
      <c r="C408" s="73"/>
      <c r="D408" s="15"/>
      <c r="E408" s="15"/>
      <c r="F408" s="15"/>
      <c r="G408" s="13"/>
      <c r="H408" s="13"/>
      <c r="I408" s="738"/>
      <c r="J408" s="738"/>
      <c r="K408" s="729"/>
    </row>
    <row r="409" spans="2:11" s="9" customFormat="1" ht="15" customHeight="1">
      <c r="B409" s="21"/>
      <c r="C409" s="73"/>
      <c r="D409" s="15"/>
      <c r="E409" s="15"/>
      <c r="F409" s="15"/>
      <c r="G409" s="13"/>
      <c r="H409" s="13"/>
      <c r="I409" s="738"/>
      <c r="J409" s="738"/>
      <c r="K409" s="729"/>
    </row>
    <row r="410" spans="2:11" s="9" customFormat="1" ht="15" customHeight="1">
      <c r="B410" s="21"/>
      <c r="C410" s="73"/>
      <c r="D410" s="15"/>
      <c r="E410" s="15"/>
      <c r="F410" s="15"/>
      <c r="G410" s="13"/>
      <c r="H410" s="13"/>
      <c r="I410" s="738"/>
      <c r="J410" s="738"/>
      <c r="K410" s="729"/>
    </row>
    <row r="411" spans="2:11" s="9" customFormat="1" ht="15" customHeight="1">
      <c r="B411" s="21"/>
      <c r="C411" s="73"/>
      <c r="D411" s="15"/>
      <c r="E411" s="15"/>
      <c r="F411" s="15"/>
      <c r="G411" s="13"/>
      <c r="H411" s="13"/>
      <c r="I411" s="738"/>
      <c r="J411" s="738"/>
      <c r="K411" s="729"/>
    </row>
    <row r="412" spans="2:11" s="9" customFormat="1" ht="15" customHeight="1">
      <c r="B412" s="21"/>
      <c r="C412" s="73"/>
      <c r="D412" s="15"/>
      <c r="E412" s="15"/>
      <c r="F412" s="15"/>
      <c r="G412" s="13"/>
      <c r="H412" s="13"/>
      <c r="I412" s="738"/>
      <c r="J412" s="738"/>
      <c r="K412" s="729"/>
    </row>
    <row r="413" spans="2:11" s="9" customFormat="1" ht="15" customHeight="1">
      <c r="B413" s="21"/>
      <c r="C413" s="73"/>
      <c r="D413" s="15"/>
      <c r="E413" s="15"/>
      <c r="F413" s="15"/>
      <c r="G413" s="13"/>
      <c r="H413" s="13"/>
      <c r="I413" s="738"/>
      <c r="J413" s="738"/>
      <c r="K413" s="729"/>
    </row>
    <row r="414" spans="2:11" s="9" customFormat="1" ht="15" customHeight="1">
      <c r="B414" s="21"/>
      <c r="C414" s="73"/>
      <c r="D414" s="15"/>
      <c r="E414" s="15"/>
      <c r="F414" s="15"/>
      <c r="G414" s="13"/>
      <c r="H414" s="13"/>
      <c r="I414" s="738"/>
      <c r="J414" s="738"/>
      <c r="K414" s="729"/>
    </row>
    <row r="415" spans="2:11" s="9" customFormat="1" ht="15" customHeight="1">
      <c r="B415" s="21"/>
      <c r="C415" s="73"/>
      <c r="D415" s="15"/>
      <c r="E415" s="15"/>
      <c r="F415" s="15"/>
      <c r="G415" s="13"/>
      <c r="H415" s="13"/>
      <c r="I415" s="738"/>
      <c r="J415" s="738"/>
      <c r="K415" s="729"/>
    </row>
    <row r="416" spans="2:11" s="9" customFormat="1" ht="15" customHeight="1">
      <c r="B416" s="21"/>
      <c r="C416" s="73"/>
      <c r="D416" s="15"/>
      <c r="E416" s="15"/>
      <c r="F416" s="15"/>
      <c r="G416" s="13"/>
      <c r="H416" s="13"/>
      <c r="I416" s="738"/>
      <c r="J416" s="738"/>
      <c r="K416" s="729"/>
    </row>
    <row r="417" spans="2:11" s="9" customFormat="1" ht="15" customHeight="1">
      <c r="B417" s="21"/>
      <c r="C417" s="73"/>
      <c r="D417" s="15"/>
      <c r="E417" s="15"/>
      <c r="F417" s="15"/>
      <c r="G417" s="13"/>
      <c r="H417" s="13"/>
      <c r="I417" s="738"/>
      <c r="J417" s="738"/>
      <c r="K417" s="729"/>
    </row>
    <row r="418" spans="2:11" s="9" customFormat="1" ht="15" customHeight="1">
      <c r="B418" s="21"/>
      <c r="C418" s="73"/>
      <c r="D418" s="15"/>
      <c r="E418" s="15"/>
      <c r="F418" s="15"/>
      <c r="G418" s="13"/>
      <c r="H418" s="13"/>
      <c r="I418" s="738"/>
      <c r="J418" s="738"/>
      <c r="K418" s="729"/>
    </row>
    <row r="419" spans="2:11" s="9" customFormat="1" ht="15" customHeight="1">
      <c r="B419" s="21"/>
      <c r="C419" s="73"/>
      <c r="D419" s="15"/>
      <c r="E419" s="15"/>
      <c r="F419" s="15"/>
      <c r="G419" s="13"/>
      <c r="H419" s="13"/>
      <c r="I419" s="738"/>
      <c r="J419" s="738"/>
      <c r="K419" s="729"/>
    </row>
    <row r="420" spans="2:11" s="9" customFormat="1" ht="15" customHeight="1">
      <c r="B420" s="21"/>
      <c r="C420" s="73"/>
      <c r="D420" s="15"/>
      <c r="E420" s="15"/>
      <c r="F420" s="15"/>
      <c r="G420" s="13"/>
      <c r="H420" s="13"/>
      <c r="I420" s="738"/>
      <c r="J420" s="738"/>
      <c r="K420" s="729"/>
    </row>
    <row r="421" spans="2:11" s="9" customFormat="1" ht="15" customHeight="1">
      <c r="B421" s="21"/>
      <c r="C421" s="73"/>
      <c r="D421" s="15"/>
      <c r="E421" s="15"/>
      <c r="F421" s="15"/>
      <c r="G421" s="13"/>
      <c r="H421" s="13"/>
      <c r="I421" s="738"/>
      <c r="J421" s="738"/>
      <c r="K421" s="729"/>
    </row>
    <row r="422" spans="2:11" s="9" customFormat="1" ht="15" customHeight="1">
      <c r="B422" s="21"/>
      <c r="C422" s="73"/>
      <c r="D422" s="15"/>
      <c r="E422" s="15"/>
      <c r="F422" s="15"/>
      <c r="G422" s="13"/>
      <c r="H422" s="13"/>
      <c r="I422" s="738"/>
      <c r="J422" s="738"/>
      <c r="K422" s="729"/>
    </row>
    <row r="423" spans="2:11" s="9" customFormat="1" ht="15" customHeight="1">
      <c r="B423" s="21"/>
      <c r="C423" s="73"/>
      <c r="D423" s="15"/>
      <c r="E423" s="15"/>
      <c r="F423" s="15"/>
      <c r="G423" s="13"/>
      <c r="H423" s="13"/>
      <c r="I423" s="738"/>
      <c r="J423" s="738"/>
      <c r="K423" s="729"/>
    </row>
    <row r="424" spans="2:11" s="9" customFormat="1" ht="15" customHeight="1">
      <c r="B424" s="21"/>
      <c r="C424" s="73"/>
      <c r="D424" s="15"/>
      <c r="E424" s="15"/>
      <c r="F424" s="15"/>
      <c r="G424" s="13"/>
      <c r="H424" s="13"/>
      <c r="I424" s="738"/>
      <c r="J424" s="738"/>
      <c r="K424" s="729"/>
    </row>
    <row r="425" spans="2:11" s="9" customFormat="1" ht="15" customHeight="1">
      <c r="B425" s="21"/>
      <c r="C425" s="73"/>
      <c r="D425" s="15"/>
      <c r="E425" s="15"/>
      <c r="F425" s="15"/>
      <c r="G425" s="13"/>
      <c r="H425" s="13"/>
      <c r="I425" s="738"/>
      <c r="J425" s="738"/>
      <c r="K425" s="729"/>
    </row>
    <row r="426" spans="2:11" s="9" customFormat="1" ht="15" customHeight="1">
      <c r="B426" s="21"/>
      <c r="C426" s="76"/>
      <c r="D426" s="16"/>
      <c r="E426" s="15"/>
      <c r="F426" s="15"/>
      <c r="G426" s="13"/>
      <c r="H426" s="13"/>
      <c r="I426" s="738"/>
      <c r="J426" s="738"/>
      <c r="K426" s="729"/>
    </row>
    <row r="427" spans="2:11" s="9" customFormat="1" ht="15" customHeight="1">
      <c r="B427" s="21"/>
      <c r="C427" s="73"/>
      <c r="D427" s="15"/>
      <c r="E427" s="15"/>
      <c r="F427" s="15"/>
      <c r="G427" s="13"/>
      <c r="H427" s="13"/>
      <c r="I427" s="738"/>
      <c r="J427" s="738"/>
      <c r="K427" s="729"/>
    </row>
    <row r="428" spans="2:11" s="9" customFormat="1" ht="15" customHeight="1">
      <c r="B428" s="21"/>
      <c r="C428" s="73"/>
      <c r="D428" s="15"/>
      <c r="E428" s="15"/>
      <c r="F428" s="15"/>
      <c r="G428" s="13"/>
      <c r="H428" s="13"/>
      <c r="I428" s="738"/>
      <c r="J428" s="738"/>
      <c r="K428" s="729"/>
    </row>
    <row r="429" spans="2:11" s="9" customFormat="1" ht="15" customHeight="1">
      <c r="B429" s="21"/>
      <c r="C429" s="73"/>
      <c r="D429" s="15"/>
      <c r="E429" s="15"/>
      <c r="F429" s="15"/>
      <c r="G429" s="13"/>
      <c r="H429" s="13"/>
      <c r="I429" s="738"/>
      <c r="J429" s="738"/>
      <c r="K429" s="729"/>
    </row>
    <row r="430" spans="2:11" s="9" customFormat="1" ht="15" customHeight="1">
      <c r="B430" s="21"/>
      <c r="C430" s="73"/>
      <c r="D430" s="15"/>
      <c r="E430" s="15"/>
      <c r="F430" s="15"/>
      <c r="G430" s="13"/>
      <c r="H430" s="13"/>
      <c r="I430" s="738"/>
      <c r="J430" s="738"/>
      <c r="K430" s="729"/>
    </row>
    <row r="431" spans="2:11" s="9" customFormat="1" ht="15" customHeight="1">
      <c r="B431" s="21"/>
      <c r="C431" s="73"/>
      <c r="D431" s="15"/>
      <c r="E431" s="15"/>
      <c r="F431" s="15"/>
      <c r="G431" s="13"/>
      <c r="H431" s="13"/>
      <c r="I431" s="738"/>
      <c r="J431" s="738"/>
      <c r="K431" s="729"/>
    </row>
    <row r="432" spans="2:11" s="9" customFormat="1" ht="15" customHeight="1">
      <c r="B432" s="21"/>
      <c r="C432" s="73"/>
      <c r="D432" s="15"/>
      <c r="E432" s="15"/>
      <c r="F432" s="15"/>
      <c r="G432" s="13"/>
      <c r="H432" s="13"/>
      <c r="I432" s="738"/>
      <c r="J432" s="738"/>
      <c r="K432" s="729"/>
    </row>
    <row r="433" spans="2:11" s="9" customFormat="1" ht="15" customHeight="1">
      <c r="B433" s="21"/>
      <c r="C433" s="73"/>
      <c r="D433" s="15"/>
      <c r="E433" s="15"/>
      <c r="F433" s="15"/>
      <c r="G433" s="13"/>
      <c r="H433" s="13"/>
      <c r="I433" s="738"/>
      <c r="J433" s="738"/>
      <c r="K433" s="729"/>
    </row>
    <row r="434" spans="2:11" s="9" customFormat="1" ht="15" customHeight="1">
      <c r="B434" s="21"/>
      <c r="C434" s="73"/>
      <c r="D434" s="15"/>
      <c r="E434" s="15"/>
      <c r="F434" s="15"/>
      <c r="G434" s="13"/>
      <c r="H434" s="13"/>
      <c r="I434" s="738"/>
      <c r="J434" s="738"/>
      <c r="K434" s="729"/>
    </row>
    <row r="435" spans="2:11" s="9" customFormat="1" ht="15" customHeight="1">
      <c r="B435" s="21"/>
      <c r="C435" s="73"/>
      <c r="D435" s="15"/>
      <c r="E435" s="15"/>
      <c r="F435" s="15"/>
      <c r="G435" s="13"/>
      <c r="H435" s="13"/>
      <c r="I435" s="738"/>
      <c r="J435" s="738"/>
      <c r="K435" s="729"/>
    </row>
    <row r="436" spans="2:11" s="9" customFormat="1" ht="15" customHeight="1">
      <c r="B436" s="21"/>
      <c r="C436" s="73"/>
      <c r="D436" s="15"/>
      <c r="E436" s="15"/>
      <c r="F436" s="15"/>
      <c r="G436" s="13"/>
      <c r="H436" s="13"/>
      <c r="I436" s="738"/>
      <c r="J436" s="738"/>
      <c r="K436" s="729"/>
    </row>
    <row r="437" spans="2:11" s="9" customFormat="1" ht="15" customHeight="1">
      <c r="B437" s="21"/>
      <c r="C437" s="73"/>
      <c r="D437" s="15"/>
      <c r="E437" s="15"/>
      <c r="F437" s="15"/>
      <c r="G437" s="13"/>
      <c r="H437" s="13"/>
      <c r="I437" s="738"/>
      <c r="J437" s="738"/>
      <c r="K437" s="729"/>
    </row>
    <row r="438" spans="2:11" s="9" customFormat="1" ht="15" customHeight="1">
      <c r="B438" s="21"/>
      <c r="C438" s="73"/>
      <c r="D438" s="15"/>
      <c r="E438" s="15"/>
      <c r="F438" s="15"/>
      <c r="G438" s="13"/>
      <c r="H438" s="13"/>
      <c r="I438" s="738"/>
      <c r="J438" s="738"/>
      <c r="K438" s="729"/>
    </row>
    <row r="439" spans="2:11" s="9" customFormat="1" ht="15" customHeight="1">
      <c r="B439" s="21"/>
      <c r="C439" s="73"/>
      <c r="D439" s="15"/>
      <c r="E439" s="15"/>
      <c r="F439" s="15"/>
      <c r="G439" s="13"/>
      <c r="H439" s="13"/>
      <c r="I439" s="738"/>
      <c r="J439" s="738"/>
      <c r="K439" s="729"/>
    </row>
    <row r="440" spans="2:11" s="9" customFormat="1" ht="15" customHeight="1">
      <c r="B440" s="21"/>
      <c r="C440" s="73"/>
      <c r="D440" s="15"/>
      <c r="E440" s="15"/>
      <c r="F440" s="15"/>
      <c r="G440" s="13"/>
      <c r="H440" s="13"/>
      <c r="I440" s="738"/>
      <c r="J440" s="738"/>
      <c r="K440" s="729"/>
    </row>
    <row r="441" spans="2:11" s="9" customFormat="1" ht="15" customHeight="1">
      <c r="B441" s="21"/>
      <c r="C441" s="73"/>
      <c r="D441" s="15"/>
      <c r="E441" s="15"/>
      <c r="F441" s="15"/>
      <c r="G441" s="13"/>
      <c r="H441" s="13"/>
      <c r="I441" s="738"/>
      <c r="J441" s="738"/>
      <c r="K441" s="729"/>
    </row>
    <row r="442" spans="2:11" s="9" customFormat="1" ht="15" customHeight="1">
      <c r="B442" s="21"/>
      <c r="C442" s="76"/>
      <c r="D442" s="16"/>
      <c r="E442" s="15"/>
      <c r="F442" s="15"/>
      <c r="G442" s="13"/>
      <c r="H442" s="13"/>
      <c r="I442" s="738"/>
      <c r="J442" s="738"/>
      <c r="K442" s="729"/>
    </row>
    <row r="443" spans="2:11" s="9" customFormat="1" ht="15" customHeight="1">
      <c r="B443" s="21"/>
      <c r="C443" s="73"/>
      <c r="D443" s="15"/>
      <c r="E443" s="15"/>
      <c r="F443" s="15"/>
      <c r="G443" s="13"/>
      <c r="H443" s="13"/>
      <c r="I443" s="738"/>
      <c r="J443" s="738"/>
      <c r="K443" s="729"/>
    </row>
    <row r="444" spans="2:11" s="9" customFormat="1" ht="15" customHeight="1">
      <c r="B444" s="21"/>
      <c r="C444" s="73"/>
      <c r="D444" s="15"/>
      <c r="E444" s="15"/>
      <c r="F444" s="15"/>
      <c r="G444" s="13"/>
      <c r="H444" s="13"/>
      <c r="I444" s="738"/>
      <c r="J444" s="738"/>
      <c r="K444" s="729"/>
    </row>
    <row r="445" spans="2:11" s="9" customFormat="1" ht="15" customHeight="1">
      <c r="B445" s="21"/>
      <c r="C445" s="73"/>
      <c r="D445" s="15"/>
      <c r="E445" s="15"/>
      <c r="F445" s="15"/>
      <c r="G445" s="13"/>
      <c r="H445" s="13"/>
      <c r="I445" s="738"/>
      <c r="J445" s="738"/>
      <c r="K445" s="729"/>
    </row>
    <row r="446" spans="2:11" s="9" customFormat="1" ht="15" customHeight="1">
      <c r="B446" s="21"/>
      <c r="C446" s="73"/>
      <c r="D446" s="15"/>
      <c r="E446" s="15"/>
      <c r="F446" s="15"/>
      <c r="G446" s="13"/>
      <c r="H446" s="13"/>
      <c r="I446" s="738"/>
      <c r="J446" s="738"/>
      <c r="K446" s="729"/>
    </row>
    <row r="447" spans="2:11" s="9" customFormat="1" ht="15" customHeight="1">
      <c r="B447" s="21"/>
      <c r="C447" s="73"/>
      <c r="D447" s="15"/>
      <c r="E447" s="15"/>
      <c r="F447" s="15"/>
      <c r="G447" s="13"/>
      <c r="H447" s="13"/>
      <c r="I447" s="738"/>
      <c r="J447" s="738"/>
      <c r="K447" s="729"/>
    </row>
    <row r="448" spans="2:11" s="9" customFormat="1" ht="15" customHeight="1">
      <c r="B448" s="21"/>
      <c r="C448" s="73"/>
      <c r="D448" s="15"/>
      <c r="E448" s="15"/>
      <c r="F448" s="15"/>
      <c r="G448" s="13"/>
      <c r="H448" s="13"/>
      <c r="I448" s="738"/>
      <c r="J448" s="738"/>
      <c r="K448" s="729"/>
    </row>
    <row r="449" spans="2:11" s="9" customFormat="1" ht="15" customHeight="1">
      <c r="B449" s="21"/>
      <c r="C449" s="73"/>
      <c r="D449" s="15"/>
      <c r="E449" s="15"/>
      <c r="F449" s="15"/>
      <c r="G449" s="13"/>
      <c r="H449" s="13"/>
      <c r="I449" s="738"/>
      <c r="J449" s="738"/>
      <c r="K449" s="729"/>
    </row>
    <row r="450" spans="2:11" s="9" customFormat="1" ht="15" customHeight="1">
      <c r="B450" s="21"/>
      <c r="C450" s="73"/>
      <c r="D450" s="15"/>
      <c r="E450" s="15"/>
      <c r="F450" s="15"/>
      <c r="G450" s="13"/>
      <c r="H450" s="13"/>
      <c r="I450" s="738"/>
      <c r="J450" s="738"/>
      <c r="K450" s="729"/>
    </row>
    <row r="451" spans="2:11" s="9" customFormat="1" ht="15" customHeight="1">
      <c r="B451" s="21"/>
      <c r="C451" s="73"/>
      <c r="D451" s="15"/>
      <c r="E451" s="15"/>
      <c r="F451" s="15"/>
      <c r="G451" s="13"/>
      <c r="H451" s="13"/>
      <c r="I451" s="738"/>
      <c r="J451" s="738"/>
      <c r="K451" s="729"/>
    </row>
    <row r="452" spans="2:11" s="9" customFormat="1" ht="15" customHeight="1">
      <c r="B452" s="21"/>
      <c r="C452" s="73"/>
      <c r="D452" s="15"/>
      <c r="E452" s="15"/>
      <c r="F452" s="15"/>
      <c r="G452" s="13"/>
      <c r="H452" s="13"/>
      <c r="I452" s="738"/>
      <c r="J452" s="738"/>
      <c r="K452" s="729"/>
    </row>
    <row r="453" spans="2:11" s="9" customFormat="1" ht="15" customHeight="1">
      <c r="B453" s="21"/>
      <c r="C453" s="73"/>
      <c r="D453" s="15"/>
      <c r="E453" s="15"/>
      <c r="F453" s="15"/>
      <c r="G453" s="13"/>
      <c r="H453" s="13"/>
      <c r="I453" s="738"/>
      <c r="J453" s="738"/>
      <c r="K453" s="729"/>
    </row>
    <row r="454" spans="2:11" s="9" customFormat="1" ht="15" customHeight="1">
      <c r="B454" s="21"/>
      <c r="C454" s="73"/>
      <c r="D454" s="15"/>
      <c r="E454" s="15"/>
      <c r="F454" s="15"/>
      <c r="G454" s="13"/>
      <c r="H454" s="13"/>
      <c r="I454" s="738"/>
      <c r="J454" s="738"/>
      <c r="K454" s="729"/>
    </row>
    <row r="455" spans="2:11" s="9" customFormat="1" ht="15" customHeight="1">
      <c r="B455" s="21"/>
      <c r="C455" s="73"/>
      <c r="D455" s="15"/>
      <c r="E455" s="15"/>
      <c r="F455" s="15"/>
      <c r="G455" s="13"/>
      <c r="H455" s="13"/>
      <c r="I455" s="738"/>
      <c r="J455" s="738"/>
      <c r="K455" s="729"/>
    </row>
    <row r="456" spans="2:11" s="9" customFormat="1" ht="15" customHeight="1">
      <c r="B456" s="21"/>
      <c r="C456" s="73"/>
      <c r="D456" s="15"/>
      <c r="E456" s="15"/>
      <c r="F456" s="15"/>
      <c r="G456" s="13"/>
      <c r="H456" s="13"/>
      <c r="I456" s="738"/>
      <c r="J456" s="738"/>
      <c r="K456" s="729"/>
    </row>
    <row r="457" spans="2:11" s="9" customFormat="1" ht="15" customHeight="1">
      <c r="B457" s="21"/>
      <c r="C457" s="76"/>
      <c r="D457" s="16"/>
      <c r="E457" s="15"/>
      <c r="F457" s="15"/>
      <c r="G457" s="13"/>
      <c r="H457" s="13"/>
      <c r="I457" s="738"/>
      <c r="J457" s="738"/>
      <c r="K457" s="729"/>
    </row>
    <row r="458" spans="2:11" s="9" customFormat="1" ht="15" customHeight="1">
      <c r="B458" s="21"/>
      <c r="C458" s="76"/>
      <c r="D458" s="16"/>
      <c r="E458" s="15"/>
      <c r="F458" s="15"/>
      <c r="G458" s="13"/>
      <c r="H458" s="13"/>
      <c r="I458" s="738"/>
      <c r="J458" s="738"/>
      <c r="K458" s="729"/>
    </row>
    <row r="459" spans="2:11" s="9" customFormat="1" ht="15" customHeight="1">
      <c r="B459" s="21"/>
      <c r="C459" s="76"/>
      <c r="D459" s="16"/>
      <c r="E459" s="15"/>
      <c r="F459" s="15"/>
      <c r="G459" s="13"/>
      <c r="H459" s="13"/>
      <c r="I459" s="738"/>
      <c r="J459" s="738"/>
      <c r="K459" s="729"/>
    </row>
    <row r="460" spans="2:11" s="9" customFormat="1" ht="15" customHeight="1">
      <c r="B460" s="21"/>
      <c r="C460" s="76"/>
      <c r="D460" s="16"/>
      <c r="E460" s="15"/>
      <c r="F460" s="15"/>
      <c r="G460" s="13"/>
      <c r="H460" s="13"/>
      <c r="I460" s="738"/>
      <c r="J460" s="738"/>
      <c r="K460" s="729"/>
    </row>
    <row r="461" spans="2:11" s="9" customFormat="1" ht="15" customHeight="1">
      <c r="B461" s="21"/>
      <c r="C461" s="76"/>
      <c r="D461" s="16"/>
      <c r="E461" s="15"/>
      <c r="F461" s="15"/>
      <c r="G461" s="13"/>
      <c r="H461" s="13"/>
      <c r="I461" s="738"/>
      <c r="J461" s="738"/>
      <c r="K461" s="729"/>
    </row>
    <row r="462" spans="2:11" s="9" customFormat="1" ht="15" customHeight="1">
      <c r="B462" s="21"/>
      <c r="C462" s="76"/>
      <c r="D462" s="16"/>
      <c r="E462" s="15"/>
      <c r="F462" s="15"/>
      <c r="G462" s="13"/>
      <c r="H462" s="13"/>
      <c r="I462" s="738"/>
      <c r="J462" s="738"/>
      <c r="K462" s="729"/>
    </row>
    <row r="463" spans="2:11" s="9" customFormat="1" ht="15" customHeight="1">
      <c r="B463" s="21"/>
      <c r="C463" s="76"/>
      <c r="D463" s="16"/>
      <c r="E463" s="15"/>
      <c r="F463" s="15"/>
      <c r="G463" s="13"/>
      <c r="H463" s="13"/>
      <c r="I463" s="738"/>
      <c r="J463" s="738"/>
      <c r="K463" s="729"/>
    </row>
    <row r="464" spans="2:11" s="9" customFormat="1" ht="15" customHeight="1">
      <c r="B464" s="21"/>
      <c r="C464" s="77"/>
      <c r="D464" s="16"/>
      <c r="E464" s="15"/>
      <c r="F464" s="15"/>
      <c r="G464" s="13"/>
      <c r="H464" s="13"/>
      <c r="I464" s="738"/>
      <c r="J464" s="738"/>
      <c r="K464" s="729"/>
    </row>
    <row r="465" spans="2:11" s="9" customFormat="1" ht="15" customHeight="1">
      <c r="B465" s="21"/>
      <c r="C465" s="77"/>
      <c r="D465" s="18"/>
      <c r="E465" s="15"/>
      <c r="F465" s="15"/>
      <c r="G465" s="13"/>
      <c r="H465" s="13"/>
      <c r="I465" s="738"/>
      <c r="J465" s="738"/>
      <c r="K465" s="729"/>
    </row>
    <row r="466" spans="2:11" s="9" customFormat="1" ht="15" customHeight="1">
      <c r="B466" s="21"/>
      <c r="C466" s="77"/>
      <c r="D466" s="18"/>
      <c r="E466" s="15"/>
      <c r="F466" s="15"/>
      <c r="G466" s="13"/>
      <c r="H466" s="13"/>
      <c r="I466" s="738"/>
      <c r="J466" s="738"/>
      <c r="K466" s="729"/>
    </row>
    <row r="467" spans="2:11" s="9" customFormat="1" ht="15" customHeight="1">
      <c r="B467" s="21"/>
      <c r="C467" s="73"/>
      <c r="D467" s="15"/>
      <c r="E467" s="15"/>
      <c r="F467" s="15"/>
      <c r="G467" s="13"/>
      <c r="H467" s="13"/>
      <c r="I467" s="738"/>
      <c r="J467" s="738"/>
      <c r="K467" s="729"/>
    </row>
    <row r="468" spans="2:11" s="9" customFormat="1" ht="15" customHeight="1">
      <c r="B468" s="21"/>
      <c r="C468" s="73"/>
      <c r="D468" s="15"/>
      <c r="E468" s="15"/>
      <c r="F468" s="15"/>
      <c r="G468" s="13"/>
      <c r="H468" s="13"/>
      <c r="I468" s="738"/>
      <c r="J468" s="738"/>
      <c r="K468" s="729"/>
    </row>
    <row r="469" spans="2:11" s="9" customFormat="1" ht="15" customHeight="1">
      <c r="B469" s="21"/>
      <c r="C469" s="73"/>
      <c r="D469" s="15"/>
      <c r="E469" s="15"/>
      <c r="F469" s="15"/>
      <c r="G469" s="13"/>
      <c r="H469" s="13"/>
      <c r="I469" s="738"/>
      <c r="J469" s="738"/>
      <c r="K469" s="729"/>
    </row>
    <row r="470" spans="2:11" s="9" customFormat="1" ht="15" customHeight="1">
      <c r="B470" s="21"/>
      <c r="C470" s="73"/>
      <c r="D470" s="15"/>
      <c r="E470" s="15"/>
      <c r="F470" s="15"/>
      <c r="G470" s="13"/>
      <c r="H470" s="13"/>
      <c r="I470" s="738"/>
      <c r="J470" s="738"/>
      <c r="K470" s="729"/>
    </row>
    <row r="471" spans="2:11" s="9" customFormat="1" ht="15" customHeight="1">
      <c r="B471" s="21"/>
      <c r="C471" s="73"/>
      <c r="D471" s="15"/>
      <c r="E471" s="15"/>
      <c r="F471" s="15"/>
      <c r="G471" s="13"/>
      <c r="H471" s="13"/>
      <c r="I471" s="738"/>
      <c r="J471" s="738"/>
      <c r="K471" s="729"/>
    </row>
    <row r="472" spans="2:11" s="9" customFormat="1" ht="15" customHeight="1">
      <c r="B472" s="21"/>
      <c r="C472" s="73"/>
      <c r="D472" s="15"/>
      <c r="E472" s="15"/>
      <c r="F472" s="15"/>
      <c r="G472" s="13"/>
      <c r="H472" s="13"/>
      <c r="I472" s="738"/>
      <c r="J472" s="738"/>
      <c r="K472" s="729"/>
    </row>
    <row r="473" spans="2:11" s="9" customFormat="1" ht="15" customHeight="1">
      <c r="B473" s="21"/>
      <c r="C473" s="73"/>
      <c r="D473" s="15"/>
      <c r="E473" s="15"/>
      <c r="F473" s="15"/>
      <c r="G473" s="13"/>
      <c r="H473" s="13"/>
      <c r="I473" s="738"/>
      <c r="J473" s="738"/>
      <c r="K473" s="729"/>
    </row>
    <row r="474" spans="2:11" s="9" customFormat="1" ht="15" customHeight="1">
      <c r="B474" s="21"/>
      <c r="C474" s="73"/>
      <c r="D474" s="15"/>
      <c r="E474" s="15"/>
      <c r="F474" s="15"/>
      <c r="G474" s="13"/>
      <c r="H474" s="13"/>
      <c r="I474" s="738"/>
      <c r="J474" s="738"/>
      <c r="K474" s="729"/>
    </row>
    <row r="475" spans="2:11" s="9" customFormat="1" ht="15" customHeight="1">
      <c r="B475" s="21"/>
      <c r="C475" s="73"/>
      <c r="D475" s="15"/>
      <c r="E475" s="15"/>
      <c r="F475" s="15"/>
      <c r="G475" s="13"/>
      <c r="H475" s="13"/>
      <c r="I475" s="738"/>
      <c r="J475" s="738"/>
      <c r="K475" s="729"/>
    </row>
    <row r="476" spans="2:11" s="9" customFormat="1" ht="15" customHeight="1">
      <c r="B476" s="21"/>
      <c r="C476" s="73"/>
      <c r="D476" s="15"/>
      <c r="E476" s="15"/>
      <c r="F476" s="15"/>
      <c r="G476" s="13"/>
      <c r="H476" s="13"/>
      <c r="I476" s="738"/>
      <c r="J476" s="738"/>
      <c r="K476" s="729"/>
    </row>
    <row r="477" spans="2:11" s="9" customFormat="1" ht="15" customHeight="1">
      <c r="B477" s="21"/>
      <c r="C477" s="73"/>
      <c r="D477" s="15"/>
      <c r="E477" s="15"/>
      <c r="F477" s="15"/>
      <c r="G477" s="13"/>
      <c r="H477" s="13"/>
      <c r="I477" s="738"/>
      <c r="J477" s="738"/>
      <c r="K477" s="729"/>
    </row>
    <row r="478" spans="2:11" s="9" customFormat="1" ht="15" customHeight="1">
      <c r="B478" s="21"/>
      <c r="C478" s="73"/>
      <c r="D478" s="15"/>
      <c r="E478" s="15"/>
      <c r="F478" s="15"/>
      <c r="G478" s="13"/>
      <c r="H478" s="13"/>
      <c r="I478" s="738"/>
      <c r="J478" s="738"/>
      <c r="K478" s="729"/>
    </row>
    <row r="479" spans="2:11" s="9" customFormat="1" ht="15" customHeight="1">
      <c r="B479" s="21"/>
      <c r="C479" s="73"/>
      <c r="D479" s="15"/>
      <c r="E479" s="15"/>
      <c r="F479" s="15"/>
      <c r="G479" s="13"/>
      <c r="H479" s="13"/>
      <c r="I479" s="738"/>
      <c r="J479" s="738"/>
      <c r="K479" s="729"/>
    </row>
    <row r="480" spans="2:11" s="9" customFormat="1" ht="15" customHeight="1">
      <c r="B480" s="21"/>
      <c r="C480" s="73"/>
      <c r="D480" s="15"/>
      <c r="E480" s="15"/>
      <c r="F480" s="15"/>
      <c r="G480" s="13"/>
      <c r="H480" s="13"/>
      <c r="I480" s="738"/>
      <c r="J480" s="738"/>
      <c r="K480" s="729"/>
    </row>
    <row r="481" spans="2:11" s="9" customFormat="1" ht="15" customHeight="1">
      <c r="B481" s="21"/>
      <c r="C481" s="73"/>
      <c r="D481" s="15"/>
      <c r="E481" s="15"/>
      <c r="F481" s="15"/>
      <c r="G481" s="13"/>
      <c r="H481" s="13"/>
      <c r="I481" s="738"/>
      <c r="J481" s="738"/>
      <c r="K481" s="729"/>
    </row>
    <row r="482" spans="2:11" s="9" customFormat="1" ht="15" customHeight="1">
      <c r="B482" s="21"/>
      <c r="C482" s="73"/>
      <c r="D482" s="15"/>
      <c r="E482" s="15"/>
      <c r="F482" s="15"/>
      <c r="G482" s="13"/>
      <c r="H482" s="13"/>
      <c r="I482" s="738"/>
      <c r="J482" s="738"/>
      <c r="K482" s="729"/>
    </row>
    <row r="483" spans="2:11" s="9" customFormat="1" ht="15" customHeight="1">
      <c r="B483" s="21"/>
      <c r="C483" s="73"/>
      <c r="D483" s="15"/>
      <c r="E483" s="15"/>
      <c r="F483" s="15"/>
      <c r="G483" s="13"/>
      <c r="H483" s="13"/>
      <c r="I483" s="738"/>
      <c r="J483" s="738"/>
      <c r="K483" s="729"/>
    </row>
    <row r="484" spans="2:11" s="9" customFormat="1" ht="15" customHeight="1">
      <c r="B484" s="21"/>
      <c r="C484" s="73"/>
      <c r="D484" s="15"/>
      <c r="E484" s="15"/>
      <c r="F484" s="15"/>
      <c r="G484" s="13"/>
      <c r="H484" s="13"/>
      <c r="I484" s="738"/>
      <c r="J484" s="738"/>
      <c r="K484" s="729"/>
    </row>
    <row r="485" spans="2:11" s="9" customFormat="1" ht="15" customHeight="1">
      <c r="B485" s="21"/>
      <c r="C485" s="73"/>
      <c r="D485" s="15"/>
      <c r="E485" s="15"/>
      <c r="F485" s="15"/>
      <c r="G485" s="13"/>
      <c r="H485" s="13"/>
      <c r="I485" s="738"/>
      <c r="J485" s="738"/>
      <c r="K485" s="729"/>
    </row>
    <row r="486" spans="2:11" s="9" customFormat="1" ht="15" customHeight="1">
      <c r="B486" s="21"/>
      <c r="C486" s="73"/>
      <c r="D486" s="15"/>
      <c r="E486" s="15"/>
      <c r="F486" s="15"/>
      <c r="G486" s="13"/>
      <c r="H486" s="13"/>
      <c r="I486" s="738"/>
      <c r="J486" s="738"/>
      <c r="K486" s="729"/>
    </row>
    <row r="487" spans="2:11" s="9" customFormat="1" ht="15" customHeight="1">
      <c r="B487" s="21"/>
      <c r="C487" s="73"/>
      <c r="D487" s="15"/>
      <c r="E487" s="15"/>
      <c r="F487" s="15"/>
      <c r="G487" s="13"/>
      <c r="H487" s="13"/>
      <c r="I487" s="738"/>
      <c r="J487" s="738"/>
      <c r="K487" s="729"/>
    </row>
    <row r="488" spans="2:11" s="9" customFormat="1" ht="15" customHeight="1">
      <c r="B488" s="21"/>
      <c r="C488" s="73"/>
      <c r="D488" s="15"/>
      <c r="E488" s="15"/>
      <c r="F488" s="15"/>
      <c r="G488" s="13"/>
      <c r="H488" s="13"/>
      <c r="I488" s="738"/>
      <c r="J488" s="738"/>
      <c r="K488" s="729"/>
    </row>
    <row r="489" spans="2:11" s="9" customFormat="1" ht="15" customHeight="1">
      <c r="B489" s="21"/>
      <c r="C489" s="73"/>
      <c r="D489" s="15"/>
      <c r="E489" s="15"/>
      <c r="F489" s="15"/>
      <c r="G489" s="13"/>
      <c r="H489" s="13"/>
      <c r="I489" s="738"/>
      <c r="J489" s="738"/>
      <c r="K489" s="729"/>
    </row>
    <row r="490" spans="2:11" s="9" customFormat="1" ht="15" customHeight="1">
      <c r="B490" s="21"/>
      <c r="C490" s="73"/>
      <c r="D490" s="15"/>
      <c r="E490" s="15"/>
      <c r="F490" s="15"/>
      <c r="G490" s="13"/>
      <c r="H490" s="13"/>
      <c r="I490" s="738"/>
      <c r="J490" s="738"/>
      <c r="K490" s="729"/>
    </row>
    <row r="491" spans="2:11" s="9" customFormat="1" ht="15" customHeight="1">
      <c r="B491" s="21"/>
      <c r="C491" s="73"/>
      <c r="D491" s="15"/>
      <c r="E491" s="15"/>
      <c r="F491" s="15"/>
      <c r="G491" s="13"/>
      <c r="H491" s="13"/>
      <c r="I491" s="738"/>
      <c r="J491" s="738"/>
      <c r="K491" s="729"/>
    </row>
    <row r="492" spans="2:11" s="9" customFormat="1" ht="15" customHeight="1">
      <c r="B492" s="21"/>
      <c r="C492" s="73"/>
      <c r="D492" s="15"/>
      <c r="E492" s="15"/>
      <c r="F492" s="15"/>
      <c r="G492" s="13"/>
      <c r="H492" s="13"/>
      <c r="I492" s="738"/>
      <c r="J492" s="738"/>
      <c r="K492" s="729"/>
    </row>
    <row r="493" spans="2:11" s="9" customFormat="1" ht="15" customHeight="1">
      <c r="B493" s="21"/>
      <c r="C493" s="73"/>
      <c r="D493" s="15"/>
      <c r="E493" s="15"/>
      <c r="F493" s="15"/>
      <c r="G493" s="13"/>
      <c r="H493" s="13"/>
      <c r="I493" s="738"/>
      <c r="J493" s="738"/>
      <c r="K493" s="729"/>
    </row>
    <row r="494" spans="2:11" s="9" customFormat="1" ht="15" customHeight="1">
      <c r="B494" s="21"/>
      <c r="C494" s="73"/>
      <c r="D494" s="15"/>
      <c r="E494" s="15"/>
      <c r="F494" s="15"/>
      <c r="G494" s="13"/>
      <c r="H494" s="13"/>
      <c r="I494" s="738"/>
      <c r="J494" s="738"/>
      <c r="K494" s="729"/>
    </row>
    <row r="495" spans="2:11" s="9" customFormat="1" ht="15" customHeight="1">
      <c r="B495" s="21"/>
      <c r="C495" s="73"/>
      <c r="D495" s="15"/>
      <c r="E495" s="15"/>
      <c r="F495" s="15"/>
      <c r="G495" s="13"/>
      <c r="H495" s="13"/>
      <c r="I495" s="738"/>
      <c r="J495" s="738"/>
      <c r="K495" s="729"/>
    </row>
    <row r="496" spans="2:11" s="9" customFormat="1" ht="15" customHeight="1">
      <c r="B496" s="21"/>
      <c r="C496" s="73"/>
      <c r="D496" s="15"/>
      <c r="E496" s="15"/>
      <c r="F496" s="15"/>
      <c r="G496" s="13"/>
      <c r="H496" s="13"/>
      <c r="I496" s="738"/>
      <c r="J496" s="738"/>
      <c r="K496" s="729"/>
    </row>
    <row r="497" spans="2:11" s="9" customFormat="1" ht="15" customHeight="1">
      <c r="B497" s="21"/>
      <c r="C497" s="73"/>
      <c r="D497" s="15"/>
      <c r="E497" s="15"/>
      <c r="F497" s="15"/>
      <c r="G497" s="13"/>
      <c r="H497" s="13"/>
      <c r="I497" s="738"/>
      <c r="J497" s="738"/>
      <c r="K497" s="729"/>
    </row>
    <row r="498" spans="2:11" s="9" customFormat="1" ht="15" customHeight="1">
      <c r="B498" s="21"/>
      <c r="C498" s="77"/>
      <c r="D498" s="16"/>
      <c r="E498" s="15"/>
      <c r="F498" s="15"/>
      <c r="G498" s="13"/>
      <c r="H498" s="13"/>
      <c r="I498" s="738"/>
      <c r="J498" s="738"/>
      <c r="K498" s="729"/>
    </row>
    <row r="499" spans="2:11" s="9" customFormat="1" ht="15" customHeight="1">
      <c r="B499" s="21"/>
      <c r="C499" s="73"/>
      <c r="D499" s="15"/>
      <c r="E499" s="15"/>
      <c r="F499" s="15"/>
      <c r="G499" s="13"/>
      <c r="H499" s="13"/>
      <c r="I499" s="738"/>
      <c r="J499" s="738"/>
      <c r="K499" s="729"/>
    </row>
    <row r="500" spans="2:11" s="9" customFormat="1" ht="15" customHeight="1">
      <c r="B500" s="21"/>
      <c r="C500" s="76"/>
      <c r="D500" s="16"/>
      <c r="E500" s="15"/>
      <c r="F500" s="15"/>
      <c r="G500" s="13"/>
      <c r="H500" s="13"/>
      <c r="I500" s="738"/>
      <c r="J500" s="738"/>
      <c r="K500" s="729"/>
    </row>
    <row r="501" spans="2:11" s="9" customFormat="1" ht="15" customHeight="1">
      <c r="B501" s="21"/>
      <c r="C501" s="73"/>
      <c r="D501" s="15"/>
      <c r="E501" s="15"/>
      <c r="F501" s="15"/>
      <c r="G501" s="13"/>
      <c r="H501" s="13"/>
      <c r="I501" s="738"/>
      <c r="J501" s="738"/>
      <c r="K501" s="729"/>
    </row>
    <row r="502" spans="2:11" s="9" customFormat="1" ht="15" customHeight="1">
      <c r="B502" s="21"/>
      <c r="C502" s="73"/>
      <c r="D502" s="15"/>
      <c r="E502" s="15"/>
      <c r="F502" s="15"/>
      <c r="G502" s="13"/>
      <c r="H502" s="13"/>
      <c r="I502" s="738"/>
      <c r="J502" s="738"/>
      <c r="K502" s="729"/>
    </row>
    <row r="503" spans="2:11" s="9" customFormat="1" ht="15" customHeight="1">
      <c r="B503" s="21"/>
      <c r="C503" s="73"/>
      <c r="D503" s="15"/>
      <c r="E503" s="15"/>
      <c r="F503" s="15"/>
      <c r="G503" s="13"/>
      <c r="H503" s="13"/>
      <c r="I503" s="738"/>
      <c r="J503" s="738"/>
      <c r="K503" s="729"/>
    </row>
    <row r="504" spans="2:11" s="9" customFormat="1" ht="15" customHeight="1">
      <c r="B504" s="21"/>
      <c r="C504" s="73"/>
      <c r="D504" s="15"/>
      <c r="E504" s="15"/>
      <c r="F504" s="15"/>
      <c r="G504" s="13"/>
      <c r="H504" s="13"/>
      <c r="I504" s="738"/>
      <c r="J504" s="738"/>
      <c r="K504" s="729"/>
    </row>
    <row r="505" spans="2:11" s="9" customFormat="1" ht="15" customHeight="1">
      <c r="B505" s="21"/>
      <c r="C505" s="73"/>
      <c r="D505" s="15"/>
      <c r="E505" s="15"/>
      <c r="F505" s="15"/>
      <c r="G505" s="13"/>
      <c r="H505" s="13"/>
      <c r="I505" s="738"/>
      <c r="J505" s="738"/>
      <c r="K505" s="729"/>
    </row>
    <row r="506" spans="2:11" s="9" customFormat="1" ht="15" customHeight="1">
      <c r="B506" s="21"/>
      <c r="C506" s="73"/>
      <c r="D506" s="15"/>
      <c r="E506" s="15"/>
      <c r="F506" s="15"/>
      <c r="G506" s="13"/>
      <c r="H506" s="13"/>
      <c r="I506" s="738"/>
      <c r="J506" s="738"/>
      <c r="K506" s="729"/>
    </row>
    <row r="507" spans="2:11" s="9" customFormat="1" ht="15" customHeight="1">
      <c r="B507" s="21"/>
      <c r="C507" s="73"/>
      <c r="D507" s="15"/>
      <c r="E507" s="15"/>
      <c r="F507" s="15"/>
      <c r="G507" s="13"/>
      <c r="H507" s="13"/>
      <c r="I507" s="738"/>
      <c r="J507" s="738"/>
      <c r="K507" s="729"/>
    </row>
    <row r="508" spans="2:11" s="9" customFormat="1" ht="15" customHeight="1">
      <c r="B508" s="21"/>
      <c r="C508" s="73"/>
      <c r="D508" s="15"/>
      <c r="E508" s="15"/>
      <c r="F508" s="15"/>
      <c r="G508" s="13"/>
      <c r="H508" s="13"/>
      <c r="I508" s="738"/>
      <c r="J508" s="738"/>
      <c r="K508" s="729"/>
    </row>
    <row r="509" spans="2:11" s="9" customFormat="1" ht="15" customHeight="1">
      <c r="B509" s="21"/>
      <c r="C509" s="76"/>
      <c r="D509" s="16"/>
      <c r="E509" s="15"/>
      <c r="F509" s="15"/>
      <c r="G509" s="13"/>
      <c r="H509" s="13"/>
      <c r="I509" s="738"/>
      <c r="J509" s="738"/>
      <c r="K509" s="729"/>
    </row>
    <row r="510" spans="2:11" s="9" customFormat="1" ht="15" customHeight="1">
      <c r="B510" s="21"/>
      <c r="C510" s="76"/>
      <c r="D510" s="16"/>
      <c r="E510" s="15"/>
      <c r="F510" s="15"/>
      <c r="G510" s="13"/>
      <c r="H510" s="13"/>
      <c r="I510" s="738"/>
      <c r="J510" s="738"/>
      <c r="K510" s="729"/>
    </row>
    <row r="511" spans="2:11" s="9" customFormat="1" ht="15" customHeight="1">
      <c r="B511" s="21"/>
      <c r="C511" s="73"/>
      <c r="D511" s="15"/>
      <c r="E511" s="15"/>
      <c r="F511" s="15"/>
      <c r="G511" s="13"/>
      <c r="H511" s="13"/>
      <c r="I511" s="738"/>
      <c r="J511" s="738"/>
      <c r="K511" s="729"/>
    </row>
    <row r="512" spans="2:11" s="9" customFormat="1" ht="15" customHeight="1">
      <c r="B512" s="21"/>
      <c r="C512" s="73"/>
      <c r="D512" s="15"/>
      <c r="E512" s="15"/>
      <c r="F512" s="15"/>
      <c r="G512" s="13"/>
      <c r="H512" s="13"/>
      <c r="I512" s="738"/>
      <c r="J512" s="738"/>
      <c r="K512" s="729"/>
    </row>
    <row r="513" spans="2:11" s="9" customFormat="1" ht="15" customHeight="1">
      <c r="B513" s="21"/>
      <c r="C513" s="73"/>
      <c r="D513" s="15"/>
      <c r="E513" s="15"/>
      <c r="F513" s="15"/>
      <c r="G513" s="13"/>
      <c r="H513" s="13"/>
      <c r="I513" s="738"/>
      <c r="J513" s="738"/>
      <c r="K513" s="729"/>
    </row>
    <row r="514" spans="2:11" s="9" customFormat="1" ht="15" customHeight="1">
      <c r="B514" s="21"/>
      <c r="C514" s="73"/>
      <c r="D514" s="15"/>
      <c r="E514" s="15"/>
      <c r="F514" s="15"/>
      <c r="G514" s="13"/>
      <c r="H514" s="13"/>
      <c r="I514" s="738"/>
      <c r="J514" s="738"/>
      <c r="K514" s="729"/>
    </row>
    <row r="515" spans="2:11" s="9" customFormat="1" ht="15" customHeight="1">
      <c r="B515" s="21"/>
      <c r="C515" s="73"/>
      <c r="D515" s="15"/>
      <c r="E515" s="15"/>
      <c r="F515" s="15"/>
      <c r="G515" s="13"/>
      <c r="H515" s="13"/>
      <c r="I515" s="738"/>
      <c r="J515" s="738"/>
      <c r="K515" s="729"/>
    </row>
    <row r="516" spans="2:11" s="9" customFormat="1" ht="15" customHeight="1">
      <c r="B516" s="21"/>
      <c r="C516" s="73"/>
      <c r="D516" s="15"/>
      <c r="E516" s="15"/>
      <c r="F516" s="15"/>
      <c r="G516" s="13"/>
      <c r="H516" s="13"/>
      <c r="I516" s="738"/>
      <c r="J516" s="738"/>
      <c r="K516" s="729"/>
    </row>
    <row r="517" spans="2:11" s="9" customFormat="1" ht="15" customHeight="1">
      <c r="B517" s="21"/>
      <c r="C517" s="73"/>
      <c r="D517" s="15"/>
      <c r="E517" s="15"/>
      <c r="F517" s="15"/>
      <c r="G517" s="13"/>
      <c r="H517" s="13"/>
      <c r="I517" s="738"/>
      <c r="J517" s="738"/>
      <c r="K517" s="729"/>
    </row>
    <row r="518" spans="2:11" s="9" customFormat="1" ht="15" customHeight="1">
      <c r="B518" s="21"/>
      <c r="C518" s="73"/>
      <c r="D518" s="15"/>
      <c r="E518" s="15"/>
      <c r="F518" s="15"/>
      <c r="G518" s="13"/>
      <c r="H518" s="13"/>
      <c r="I518" s="738"/>
      <c r="J518" s="738"/>
      <c r="K518" s="729"/>
    </row>
    <row r="519" spans="2:11" s="9" customFormat="1" ht="15" customHeight="1">
      <c r="B519" s="21"/>
      <c r="C519" s="73"/>
      <c r="D519" s="15"/>
      <c r="E519" s="15"/>
      <c r="F519" s="15"/>
      <c r="G519" s="13"/>
      <c r="H519" s="13"/>
      <c r="I519" s="738"/>
      <c r="J519" s="738"/>
      <c r="K519" s="729"/>
    </row>
    <row r="520" spans="2:11" s="9" customFormat="1" ht="15" customHeight="1">
      <c r="B520" s="21"/>
      <c r="C520" s="73"/>
      <c r="D520" s="15"/>
      <c r="E520" s="15"/>
      <c r="F520" s="15"/>
      <c r="G520" s="13"/>
      <c r="H520" s="13"/>
      <c r="I520" s="738"/>
      <c r="J520" s="738"/>
      <c r="K520" s="729"/>
    </row>
    <row r="521" spans="2:11" s="9" customFormat="1" ht="15" customHeight="1">
      <c r="B521" s="21"/>
      <c r="C521" s="76"/>
      <c r="D521" s="16"/>
      <c r="E521" s="15"/>
      <c r="F521" s="15"/>
      <c r="G521" s="13"/>
      <c r="H521" s="13"/>
      <c r="I521" s="738"/>
      <c r="J521" s="738"/>
      <c r="K521" s="729"/>
    </row>
    <row r="522" spans="2:11" s="9" customFormat="1" ht="15" customHeight="1">
      <c r="B522" s="21"/>
      <c r="C522" s="76"/>
      <c r="D522" s="16"/>
      <c r="E522" s="15"/>
      <c r="F522" s="15"/>
      <c r="G522" s="13"/>
      <c r="H522" s="13"/>
      <c r="I522" s="738"/>
      <c r="J522" s="738"/>
      <c r="K522" s="729"/>
    </row>
    <row r="523" spans="2:11" s="9" customFormat="1" ht="15" customHeight="1">
      <c r="B523" s="21"/>
      <c r="C523" s="73"/>
      <c r="D523" s="15"/>
      <c r="E523" s="15"/>
      <c r="F523" s="15"/>
      <c r="G523" s="13"/>
      <c r="H523" s="13"/>
      <c r="I523" s="738"/>
      <c r="J523" s="738"/>
      <c r="K523" s="729"/>
    </row>
    <row r="524" spans="2:11" s="9" customFormat="1" ht="15" customHeight="1">
      <c r="B524" s="21"/>
      <c r="C524" s="76"/>
      <c r="D524" s="16"/>
      <c r="E524" s="15"/>
      <c r="F524" s="15"/>
      <c r="G524" s="13"/>
      <c r="H524" s="13"/>
      <c r="I524" s="738"/>
      <c r="J524" s="738"/>
      <c r="K524" s="729"/>
    </row>
    <row r="525" spans="2:11" s="9" customFormat="1" ht="15" customHeight="1">
      <c r="B525" s="21"/>
      <c r="C525" s="76"/>
      <c r="D525" s="16"/>
      <c r="E525" s="15"/>
      <c r="F525" s="15"/>
      <c r="G525" s="13"/>
      <c r="H525" s="13"/>
      <c r="I525" s="738"/>
      <c r="J525" s="738"/>
      <c r="K525" s="729"/>
    </row>
    <row r="526" spans="2:11" s="9" customFormat="1" ht="15" customHeight="1">
      <c r="B526" s="21"/>
      <c r="C526" s="73"/>
      <c r="D526" s="15"/>
      <c r="E526" s="15"/>
      <c r="F526" s="15"/>
      <c r="G526" s="13"/>
      <c r="H526" s="13"/>
      <c r="I526" s="738"/>
      <c r="J526" s="738"/>
      <c r="K526" s="729"/>
    </row>
    <row r="527" spans="2:11" s="9" customFormat="1" ht="15" customHeight="1">
      <c r="B527" s="21"/>
      <c r="C527" s="73"/>
      <c r="D527" s="15"/>
      <c r="E527" s="15"/>
      <c r="F527" s="15"/>
      <c r="G527" s="13"/>
      <c r="H527" s="13"/>
      <c r="I527" s="738"/>
      <c r="J527" s="738"/>
      <c r="K527" s="729"/>
    </row>
    <row r="528" spans="2:11" s="9" customFormat="1" ht="15" customHeight="1">
      <c r="B528" s="21"/>
      <c r="C528" s="76"/>
      <c r="D528" s="16"/>
      <c r="E528" s="15"/>
      <c r="F528" s="15"/>
      <c r="G528" s="13"/>
      <c r="H528" s="13"/>
      <c r="I528" s="738"/>
      <c r="J528" s="738"/>
      <c r="K528" s="729"/>
    </row>
    <row r="529" spans="2:11" s="9" customFormat="1" ht="15" customHeight="1">
      <c r="B529" s="21"/>
      <c r="C529" s="73"/>
      <c r="D529" s="15"/>
      <c r="E529" s="15"/>
      <c r="F529" s="15"/>
      <c r="G529" s="13"/>
      <c r="H529" s="13"/>
      <c r="I529" s="738"/>
      <c r="J529" s="738"/>
      <c r="K529" s="729"/>
    </row>
    <row r="530" spans="2:11" s="9" customFormat="1" ht="15" customHeight="1">
      <c r="B530" s="21"/>
      <c r="C530" s="76"/>
      <c r="D530" s="16"/>
      <c r="E530" s="15"/>
      <c r="F530" s="15"/>
      <c r="G530" s="13"/>
      <c r="H530" s="13"/>
      <c r="I530" s="738"/>
      <c r="J530" s="738"/>
      <c r="K530" s="729"/>
    </row>
    <row r="531" spans="2:11" s="9" customFormat="1" ht="15" customHeight="1">
      <c r="B531" s="21"/>
      <c r="C531" s="73"/>
      <c r="D531" s="15"/>
      <c r="E531" s="15"/>
      <c r="F531" s="15"/>
      <c r="G531" s="13"/>
      <c r="H531" s="13"/>
      <c r="I531" s="738"/>
      <c r="J531" s="738"/>
      <c r="K531" s="729"/>
    </row>
    <row r="532" spans="2:11" s="9" customFormat="1" ht="15" customHeight="1">
      <c r="B532" s="21"/>
      <c r="C532" s="73"/>
      <c r="D532" s="15"/>
      <c r="E532" s="15"/>
      <c r="F532" s="15"/>
      <c r="G532" s="13"/>
      <c r="H532" s="13"/>
      <c r="I532" s="738"/>
      <c r="J532" s="738"/>
      <c r="K532" s="729"/>
    </row>
    <row r="533" spans="2:11" s="9" customFormat="1" ht="15" customHeight="1">
      <c r="B533" s="21"/>
      <c r="C533" s="73"/>
      <c r="D533" s="15"/>
      <c r="E533" s="15"/>
      <c r="F533" s="15"/>
      <c r="G533" s="13"/>
      <c r="H533" s="13"/>
      <c r="I533" s="738"/>
      <c r="J533" s="738"/>
      <c r="K533" s="729"/>
    </row>
    <row r="534" spans="2:11" s="9" customFormat="1" ht="15" customHeight="1">
      <c r="B534" s="21"/>
      <c r="C534" s="73"/>
      <c r="D534" s="15"/>
      <c r="E534" s="15"/>
      <c r="F534" s="15"/>
      <c r="G534" s="13"/>
      <c r="H534" s="13"/>
      <c r="I534" s="738"/>
      <c r="J534" s="738"/>
      <c r="K534" s="729"/>
    </row>
    <row r="535" spans="2:11" s="9" customFormat="1" ht="15" customHeight="1">
      <c r="B535" s="21"/>
      <c r="C535" s="76"/>
      <c r="D535" s="16"/>
      <c r="E535" s="15"/>
      <c r="F535" s="15"/>
      <c r="G535" s="13"/>
      <c r="H535" s="13"/>
      <c r="I535" s="738"/>
      <c r="J535" s="738"/>
      <c r="K535" s="729"/>
    </row>
    <row r="536" spans="2:11" s="9" customFormat="1" ht="15" customHeight="1">
      <c r="B536" s="21"/>
      <c r="C536" s="76"/>
      <c r="D536" s="16"/>
      <c r="E536" s="15"/>
      <c r="F536" s="15"/>
      <c r="G536" s="13"/>
      <c r="H536" s="13"/>
      <c r="I536" s="738"/>
      <c r="J536" s="738"/>
      <c r="K536" s="729"/>
    </row>
    <row r="537" spans="2:11" s="9" customFormat="1" ht="15" customHeight="1">
      <c r="B537" s="21"/>
      <c r="C537" s="76"/>
      <c r="D537" s="16"/>
      <c r="E537" s="15"/>
      <c r="F537" s="15"/>
      <c r="G537" s="13"/>
      <c r="H537" s="13"/>
      <c r="I537" s="738"/>
      <c r="J537" s="738"/>
      <c r="K537" s="729"/>
    </row>
    <row r="538" spans="2:11" s="9" customFormat="1" ht="15" customHeight="1">
      <c r="B538" s="21"/>
      <c r="C538" s="73"/>
      <c r="D538" s="15"/>
      <c r="E538" s="15"/>
      <c r="F538" s="15"/>
      <c r="G538" s="13"/>
      <c r="H538" s="13"/>
      <c r="I538" s="738"/>
      <c r="J538" s="738"/>
      <c r="K538" s="729"/>
    </row>
    <row r="539" spans="2:11" s="9" customFormat="1" ht="15" customHeight="1">
      <c r="B539" s="21"/>
      <c r="C539" s="73"/>
      <c r="D539" s="15"/>
      <c r="E539" s="15"/>
      <c r="F539" s="15"/>
      <c r="G539" s="13"/>
      <c r="H539" s="13"/>
      <c r="I539" s="738"/>
      <c r="J539" s="738"/>
      <c r="K539" s="729"/>
    </row>
    <row r="540" spans="2:11" s="9" customFormat="1" ht="15" customHeight="1">
      <c r="B540" s="21"/>
      <c r="C540" s="76"/>
      <c r="D540" s="16"/>
      <c r="E540" s="15"/>
      <c r="F540" s="15"/>
      <c r="G540" s="13"/>
      <c r="H540" s="13"/>
      <c r="I540" s="738"/>
      <c r="J540" s="738"/>
      <c r="K540" s="729"/>
    </row>
    <row r="541" spans="2:11" s="9" customFormat="1" ht="15" customHeight="1">
      <c r="B541" s="21"/>
      <c r="C541" s="73"/>
      <c r="D541" s="15"/>
      <c r="E541" s="15"/>
      <c r="F541" s="15"/>
      <c r="G541" s="13"/>
      <c r="H541" s="13"/>
      <c r="I541" s="738"/>
      <c r="J541" s="738"/>
      <c r="K541" s="729"/>
    </row>
    <row r="542" spans="2:11" s="9" customFormat="1" ht="15" customHeight="1">
      <c r="B542" s="21"/>
      <c r="C542" s="76"/>
      <c r="D542" s="16"/>
      <c r="E542" s="15"/>
      <c r="F542" s="15"/>
      <c r="G542" s="13"/>
      <c r="H542" s="13"/>
      <c r="I542" s="738"/>
      <c r="J542" s="738"/>
      <c r="K542" s="729"/>
    </row>
    <row r="543" spans="2:11" s="9" customFormat="1" ht="15" customHeight="1">
      <c r="B543" s="21"/>
      <c r="C543" s="76"/>
      <c r="D543" s="16"/>
      <c r="E543" s="15"/>
      <c r="F543" s="15"/>
      <c r="G543" s="13"/>
      <c r="H543" s="13"/>
      <c r="I543" s="738"/>
      <c r="J543" s="738"/>
      <c r="K543" s="729"/>
    </row>
    <row r="544" spans="2:11" s="9" customFormat="1" ht="15" customHeight="1">
      <c r="B544" s="21"/>
      <c r="C544" s="76"/>
      <c r="D544" s="16"/>
      <c r="E544" s="15"/>
      <c r="F544" s="15"/>
      <c r="G544" s="13"/>
      <c r="H544" s="13"/>
      <c r="I544" s="738"/>
      <c r="J544" s="738"/>
      <c r="K544" s="729"/>
    </row>
    <row r="545" spans="2:11" s="9" customFormat="1" ht="15" customHeight="1">
      <c r="B545" s="21"/>
      <c r="C545" s="76"/>
      <c r="D545" s="16"/>
      <c r="E545" s="15"/>
      <c r="F545" s="15"/>
      <c r="G545" s="13"/>
      <c r="H545" s="13"/>
      <c r="I545" s="738"/>
      <c r="J545" s="738"/>
      <c r="K545" s="729"/>
    </row>
    <row r="546" spans="2:11" s="9" customFormat="1" ht="15" customHeight="1">
      <c r="B546" s="21"/>
      <c r="C546" s="73"/>
      <c r="D546" s="15"/>
      <c r="E546" s="15"/>
      <c r="F546" s="15"/>
      <c r="G546" s="13"/>
      <c r="H546" s="13"/>
      <c r="I546" s="738"/>
      <c r="J546" s="738"/>
      <c r="K546" s="729"/>
    </row>
    <row r="547" spans="2:11" s="9" customFormat="1" ht="15" customHeight="1">
      <c r="B547" s="21"/>
      <c r="C547" s="73"/>
      <c r="D547" s="15"/>
      <c r="E547" s="15"/>
      <c r="F547" s="15"/>
      <c r="G547" s="13"/>
      <c r="H547" s="13"/>
      <c r="I547" s="738"/>
      <c r="J547" s="738"/>
      <c r="K547" s="729"/>
    </row>
    <row r="548" spans="2:11" s="9" customFormat="1" ht="15" customHeight="1">
      <c r="B548" s="21"/>
      <c r="C548" s="73"/>
      <c r="D548" s="15"/>
      <c r="E548" s="15"/>
      <c r="F548" s="15"/>
      <c r="G548" s="13"/>
      <c r="H548" s="13"/>
      <c r="I548" s="738"/>
      <c r="J548" s="738"/>
      <c r="K548" s="729"/>
    </row>
    <row r="549" spans="2:11" s="9" customFormat="1" ht="15" customHeight="1">
      <c r="B549" s="21"/>
      <c r="C549" s="73"/>
      <c r="D549" s="15"/>
      <c r="E549" s="15"/>
      <c r="F549" s="15"/>
      <c r="G549" s="13"/>
      <c r="H549" s="13"/>
      <c r="I549" s="738"/>
      <c r="J549" s="738"/>
      <c r="K549" s="729"/>
    </row>
    <row r="550" spans="2:11" s="9" customFormat="1" ht="15" customHeight="1">
      <c r="B550" s="21"/>
      <c r="C550" s="73"/>
      <c r="D550" s="15"/>
      <c r="E550" s="15"/>
      <c r="F550" s="15"/>
      <c r="G550" s="13"/>
      <c r="H550" s="13"/>
      <c r="I550" s="738"/>
      <c r="J550" s="738"/>
      <c r="K550" s="729"/>
    </row>
    <row r="551" spans="2:11" s="9" customFormat="1" ht="15" customHeight="1">
      <c r="B551" s="21"/>
      <c r="C551" s="73"/>
      <c r="D551" s="15"/>
      <c r="E551" s="15"/>
      <c r="F551" s="15"/>
      <c r="G551" s="13"/>
      <c r="H551" s="13"/>
      <c r="I551" s="738"/>
      <c r="J551" s="738"/>
      <c r="K551" s="729"/>
    </row>
    <row r="552" spans="2:11" s="9" customFormat="1" ht="15" customHeight="1">
      <c r="B552" s="21"/>
      <c r="C552" s="73"/>
      <c r="D552" s="15"/>
      <c r="E552" s="15"/>
      <c r="F552" s="15"/>
      <c r="G552" s="13"/>
      <c r="H552" s="13"/>
      <c r="I552" s="738"/>
      <c r="J552" s="738"/>
      <c r="K552" s="729"/>
    </row>
    <row r="553" spans="2:11" s="9" customFormat="1" ht="15" customHeight="1">
      <c r="B553" s="21"/>
      <c r="C553" s="73"/>
      <c r="D553" s="15"/>
      <c r="E553" s="15"/>
      <c r="F553" s="15"/>
      <c r="G553" s="13"/>
      <c r="H553" s="13"/>
      <c r="I553" s="738"/>
      <c r="J553" s="738"/>
      <c r="K553" s="729"/>
    </row>
    <row r="554" spans="2:11" s="9" customFormat="1" ht="15" customHeight="1">
      <c r="B554" s="21"/>
      <c r="C554" s="73"/>
      <c r="D554" s="15"/>
      <c r="E554" s="15"/>
      <c r="F554" s="15"/>
      <c r="G554" s="13"/>
      <c r="H554" s="13"/>
      <c r="I554" s="738"/>
      <c r="J554" s="738"/>
      <c r="K554" s="729"/>
    </row>
    <row r="555" spans="2:11" s="9" customFormat="1" ht="15" customHeight="1">
      <c r="B555" s="21"/>
      <c r="C555" s="73"/>
      <c r="D555" s="15"/>
      <c r="E555" s="15"/>
      <c r="F555" s="15"/>
      <c r="G555" s="13"/>
      <c r="H555" s="13"/>
      <c r="I555" s="738"/>
      <c r="J555" s="738"/>
      <c r="K555" s="729"/>
    </row>
    <row r="556" spans="2:11" s="9" customFormat="1" ht="15" customHeight="1">
      <c r="B556" s="21"/>
      <c r="C556" s="76"/>
      <c r="D556" s="16"/>
      <c r="E556" s="15"/>
      <c r="F556" s="15"/>
      <c r="G556" s="13"/>
      <c r="H556" s="13"/>
      <c r="I556" s="738"/>
      <c r="J556" s="738"/>
      <c r="K556" s="729"/>
    </row>
    <row r="557" spans="2:11" s="9" customFormat="1" ht="15" customHeight="1">
      <c r="B557" s="21"/>
      <c r="C557" s="76"/>
      <c r="D557" s="16"/>
      <c r="E557" s="15"/>
      <c r="F557" s="15"/>
      <c r="G557" s="13"/>
      <c r="H557" s="13"/>
      <c r="I557" s="738"/>
      <c r="J557" s="738"/>
      <c r="K557" s="729"/>
    </row>
    <row r="558" spans="2:11" s="9" customFormat="1" ht="15" customHeight="1">
      <c r="B558" s="21"/>
      <c r="C558" s="76"/>
      <c r="D558" s="16"/>
      <c r="E558" s="15"/>
      <c r="F558" s="15"/>
      <c r="G558" s="13"/>
      <c r="H558" s="13"/>
      <c r="I558" s="738"/>
      <c r="J558" s="738"/>
      <c r="K558" s="729"/>
    </row>
    <row r="559" spans="2:11" s="9" customFormat="1" ht="15" customHeight="1">
      <c r="B559" s="21"/>
      <c r="C559" s="76"/>
      <c r="D559" s="16"/>
      <c r="E559" s="15"/>
      <c r="F559" s="15"/>
      <c r="G559" s="13"/>
      <c r="H559" s="13"/>
      <c r="I559" s="738"/>
      <c r="J559" s="738"/>
      <c r="K559" s="729"/>
    </row>
    <row r="560" spans="2:11" s="9" customFormat="1" ht="15" customHeight="1">
      <c r="B560" s="21"/>
      <c r="C560" s="73"/>
      <c r="D560" s="15"/>
      <c r="E560" s="15"/>
      <c r="F560" s="15"/>
      <c r="G560" s="13"/>
      <c r="H560" s="13"/>
      <c r="I560" s="738"/>
      <c r="J560" s="738"/>
      <c r="K560" s="729"/>
    </row>
    <row r="561" spans="2:11" s="9" customFormat="1" ht="15" customHeight="1">
      <c r="B561" s="21"/>
      <c r="C561" s="76"/>
      <c r="D561" s="16"/>
      <c r="E561" s="15"/>
      <c r="F561" s="15"/>
      <c r="G561" s="13"/>
      <c r="H561" s="13"/>
      <c r="I561" s="738"/>
      <c r="J561" s="738"/>
      <c r="K561" s="729"/>
    </row>
    <row r="562" spans="2:11" s="9" customFormat="1" ht="15" customHeight="1">
      <c r="B562" s="21"/>
      <c r="C562" s="73"/>
      <c r="D562" s="15"/>
      <c r="E562" s="15"/>
      <c r="F562" s="15"/>
      <c r="G562" s="13"/>
      <c r="H562" s="13"/>
      <c r="I562" s="738"/>
      <c r="J562" s="738"/>
      <c r="K562" s="729"/>
    </row>
    <row r="563" spans="2:11" s="9" customFormat="1" ht="15" customHeight="1">
      <c r="B563" s="21"/>
      <c r="C563" s="76"/>
      <c r="D563" s="16"/>
      <c r="E563" s="15"/>
      <c r="F563" s="15"/>
      <c r="G563" s="13"/>
      <c r="H563" s="13"/>
      <c r="I563" s="738"/>
      <c r="J563" s="738"/>
      <c r="K563" s="729"/>
    </row>
    <row r="564" spans="2:11" s="9" customFormat="1" ht="15" customHeight="1">
      <c r="B564" s="21"/>
      <c r="C564" s="76"/>
      <c r="D564" s="16"/>
      <c r="E564" s="15"/>
      <c r="F564" s="15"/>
      <c r="G564" s="13"/>
      <c r="H564" s="13"/>
      <c r="I564" s="738"/>
      <c r="J564" s="738"/>
      <c r="K564" s="729"/>
    </row>
    <row r="565" spans="2:11" s="9" customFormat="1" ht="15" customHeight="1">
      <c r="B565" s="21"/>
      <c r="C565" s="76"/>
      <c r="D565" s="16"/>
      <c r="E565" s="15"/>
      <c r="F565" s="15"/>
      <c r="G565" s="13"/>
      <c r="H565" s="13"/>
      <c r="I565" s="738"/>
      <c r="J565" s="738"/>
      <c r="K565" s="729"/>
    </row>
    <row r="566" spans="2:11" s="9" customFormat="1" ht="15" customHeight="1">
      <c r="B566" s="21"/>
      <c r="C566" s="76"/>
      <c r="D566" s="16"/>
      <c r="E566" s="15"/>
      <c r="F566" s="15"/>
      <c r="G566" s="13"/>
      <c r="H566" s="13"/>
      <c r="I566" s="738"/>
      <c r="J566" s="738"/>
      <c r="K566" s="729"/>
    </row>
    <row r="567" spans="2:11" s="9" customFormat="1" ht="15" customHeight="1">
      <c r="B567" s="21"/>
      <c r="C567" s="76"/>
      <c r="D567" s="16"/>
      <c r="E567" s="15"/>
      <c r="F567" s="15"/>
      <c r="G567" s="13"/>
      <c r="H567" s="13"/>
      <c r="I567" s="738"/>
      <c r="J567" s="738"/>
      <c r="K567" s="729"/>
    </row>
    <row r="568" spans="2:11" s="9" customFormat="1" ht="15" customHeight="1">
      <c r="B568" s="21"/>
      <c r="C568" s="76"/>
      <c r="D568" s="16"/>
      <c r="E568" s="15"/>
      <c r="F568" s="15"/>
      <c r="G568" s="13"/>
      <c r="H568" s="13"/>
      <c r="I568" s="738"/>
      <c r="J568" s="738"/>
      <c r="K568" s="729"/>
    </row>
    <row r="569" spans="2:11" s="9" customFormat="1" ht="15" customHeight="1">
      <c r="B569" s="21"/>
      <c r="C569" s="76"/>
      <c r="D569" s="16"/>
      <c r="E569" s="15"/>
      <c r="F569" s="15"/>
      <c r="G569" s="13"/>
      <c r="H569" s="13"/>
      <c r="I569" s="738"/>
      <c r="J569" s="738"/>
      <c r="K569" s="729"/>
    </row>
    <row r="570" spans="2:11" s="9" customFormat="1" ht="15" customHeight="1">
      <c r="B570" s="21"/>
      <c r="C570" s="76"/>
      <c r="D570" s="16"/>
      <c r="E570" s="15"/>
      <c r="F570" s="15"/>
      <c r="G570" s="13"/>
      <c r="H570" s="13"/>
      <c r="I570" s="738"/>
      <c r="J570" s="738"/>
      <c r="K570" s="729"/>
    </row>
    <row r="571" spans="2:11" s="9" customFormat="1" ht="15" customHeight="1">
      <c r="B571" s="21"/>
      <c r="C571" s="76"/>
      <c r="D571" s="16"/>
      <c r="E571" s="15"/>
      <c r="F571" s="15"/>
      <c r="G571" s="13"/>
      <c r="H571" s="13"/>
      <c r="I571" s="738"/>
      <c r="J571" s="738"/>
      <c r="K571" s="729"/>
    </row>
    <row r="572" spans="2:11" s="9" customFormat="1" ht="15" customHeight="1">
      <c r="B572" s="21"/>
      <c r="C572" s="76"/>
      <c r="D572" s="16"/>
      <c r="E572" s="15"/>
      <c r="F572" s="15"/>
      <c r="G572" s="13"/>
      <c r="H572" s="13"/>
      <c r="I572" s="738"/>
      <c r="J572" s="738"/>
      <c r="K572" s="729"/>
    </row>
    <row r="573" spans="2:11" s="9" customFormat="1" ht="15" customHeight="1">
      <c r="B573" s="21"/>
      <c r="C573" s="76"/>
      <c r="D573" s="16"/>
      <c r="E573" s="15"/>
      <c r="F573" s="15"/>
      <c r="G573" s="13"/>
      <c r="H573" s="13"/>
      <c r="I573" s="738"/>
      <c r="J573" s="738"/>
      <c r="K573" s="729"/>
    </row>
    <row r="574" spans="2:11" s="9" customFormat="1" ht="15" customHeight="1">
      <c r="B574" s="21"/>
      <c r="C574" s="76"/>
      <c r="D574" s="16"/>
      <c r="E574" s="15"/>
      <c r="F574" s="15"/>
      <c r="G574" s="13"/>
      <c r="H574" s="13"/>
      <c r="I574" s="738"/>
      <c r="J574" s="738"/>
      <c r="K574" s="729"/>
    </row>
    <row r="575" spans="2:11" s="9" customFormat="1" ht="15" customHeight="1">
      <c r="B575" s="21"/>
      <c r="C575" s="76"/>
      <c r="D575" s="16"/>
      <c r="E575" s="15"/>
      <c r="F575" s="15"/>
      <c r="G575" s="13"/>
      <c r="H575" s="13"/>
      <c r="I575" s="738"/>
      <c r="J575" s="738"/>
      <c r="K575" s="729"/>
    </row>
    <row r="576" spans="2:11" s="9" customFormat="1" ht="15" customHeight="1">
      <c r="B576" s="21"/>
      <c r="C576" s="76"/>
      <c r="D576" s="16"/>
      <c r="E576" s="15"/>
      <c r="F576" s="15"/>
      <c r="G576" s="13"/>
      <c r="H576" s="13"/>
      <c r="I576" s="738"/>
      <c r="J576" s="738"/>
      <c r="K576" s="729"/>
    </row>
    <row r="577" spans="2:11" s="9" customFormat="1" ht="15" customHeight="1">
      <c r="B577" s="21"/>
      <c r="C577" s="76"/>
      <c r="D577" s="16"/>
      <c r="E577" s="15"/>
      <c r="F577" s="15"/>
      <c r="G577" s="13"/>
      <c r="H577" s="13"/>
      <c r="I577" s="738"/>
      <c r="J577" s="738"/>
      <c r="K577" s="729"/>
    </row>
    <row r="578" spans="2:11" s="9" customFormat="1" ht="15" customHeight="1">
      <c r="B578" s="21"/>
      <c r="C578" s="76"/>
      <c r="D578" s="16"/>
      <c r="E578" s="15"/>
      <c r="F578" s="15"/>
      <c r="G578" s="13"/>
      <c r="H578" s="13"/>
      <c r="I578" s="738"/>
      <c r="J578" s="738"/>
      <c r="K578" s="729"/>
    </row>
    <row r="579" spans="2:11" s="9" customFormat="1" ht="15" customHeight="1">
      <c r="B579" s="21"/>
      <c r="C579" s="76"/>
      <c r="D579" s="16"/>
      <c r="E579" s="15"/>
      <c r="F579" s="15"/>
      <c r="G579" s="13"/>
      <c r="H579" s="13"/>
      <c r="I579" s="738"/>
      <c r="J579" s="738"/>
      <c r="K579" s="729"/>
    </row>
    <row r="580" spans="2:11" s="9" customFormat="1" ht="15" customHeight="1">
      <c r="B580" s="21"/>
      <c r="C580" s="76"/>
      <c r="D580" s="16"/>
      <c r="E580" s="15"/>
      <c r="F580" s="15"/>
      <c r="G580" s="13"/>
      <c r="H580" s="13"/>
      <c r="I580" s="738"/>
      <c r="J580" s="738"/>
      <c r="K580" s="729"/>
    </row>
    <row r="581" spans="2:11" s="9" customFormat="1" ht="15" customHeight="1">
      <c r="B581" s="21"/>
      <c r="C581" s="76"/>
      <c r="D581" s="16"/>
      <c r="E581" s="15"/>
      <c r="F581" s="15"/>
      <c r="G581" s="13"/>
      <c r="H581" s="13"/>
      <c r="I581" s="738"/>
      <c r="J581" s="738"/>
      <c r="K581" s="729"/>
    </row>
    <row r="582" spans="2:11" s="9" customFormat="1" ht="15" customHeight="1">
      <c r="B582" s="21"/>
      <c r="C582" s="76"/>
      <c r="D582" s="16"/>
      <c r="E582" s="15"/>
      <c r="F582" s="15"/>
      <c r="G582" s="13"/>
      <c r="H582" s="13"/>
      <c r="I582" s="738"/>
      <c r="J582" s="738"/>
      <c r="K582" s="729"/>
    </row>
    <row r="583" spans="2:11" s="9" customFormat="1" ht="15" customHeight="1">
      <c r="B583" s="21"/>
      <c r="C583" s="76"/>
      <c r="D583" s="16"/>
      <c r="E583" s="15"/>
      <c r="F583" s="15"/>
      <c r="G583" s="13"/>
      <c r="H583" s="13"/>
      <c r="I583" s="738"/>
      <c r="J583" s="738"/>
      <c r="K583" s="729"/>
    </row>
    <row r="584" spans="2:11" s="9" customFormat="1" ht="15" customHeight="1">
      <c r="B584" s="21"/>
      <c r="C584" s="76"/>
      <c r="D584" s="16"/>
      <c r="E584" s="15"/>
      <c r="F584" s="15"/>
      <c r="G584" s="13"/>
      <c r="H584" s="13"/>
      <c r="I584" s="738"/>
      <c r="J584" s="738"/>
      <c r="K584" s="729"/>
    </row>
    <row r="585" spans="2:11" s="9" customFormat="1" ht="15" customHeight="1">
      <c r="B585" s="21"/>
      <c r="C585" s="76"/>
      <c r="D585" s="16"/>
      <c r="E585" s="15"/>
      <c r="F585" s="15"/>
      <c r="G585" s="13"/>
      <c r="H585" s="13"/>
      <c r="I585" s="738"/>
      <c r="J585" s="738"/>
      <c r="K585" s="729"/>
    </row>
    <row r="586" spans="2:11" s="9" customFormat="1" ht="15" customHeight="1">
      <c r="B586" s="21"/>
      <c r="C586" s="76"/>
      <c r="D586" s="16"/>
      <c r="E586" s="15"/>
      <c r="F586" s="15"/>
      <c r="G586" s="13"/>
      <c r="H586" s="13"/>
      <c r="I586" s="738"/>
      <c r="J586" s="738"/>
      <c r="K586" s="729"/>
    </row>
    <row r="587" spans="2:11" s="9" customFormat="1" ht="15" customHeight="1">
      <c r="B587" s="21"/>
      <c r="C587" s="76"/>
      <c r="D587" s="16"/>
      <c r="E587" s="15"/>
      <c r="F587" s="15"/>
      <c r="G587" s="13"/>
      <c r="H587" s="13"/>
      <c r="I587" s="738"/>
      <c r="J587" s="738"/>
      <c r="K587" s="729"/>
    </row>
    <row r="588" spans="2:11" s="9" customFormat="1" ht="15" customHeight="1">
      <c r="B588" s="21"/>
      <c r="C588" s="76"/>
      <c r="D588" s="16"/>
      <c r="E588" s="15"/>
      <c r="F588" s="15"/>
      <c r="G588" s="13"/>
      <c r="H588" s="13"/>
      <c r="I588" s="738"/>
      <c r="J588" s="738"/>
      <c r="K588" s="729"/>
    </row>
    <row r="589" spans="2:11" s="9" customFormat="1" ht="15" customHeight="1">
      <c r="B589" s="21"/>
      <c r="C589" s="76"/>
      <c r="D589" s="16"/>
      <c r="E589" s="15"/>
      <c r="F589" s="15"/>
      <c r="G589" s="13"/>
      <c r="H589" s="13"/>
      <c r="I589" s="738"/>
      <c r="J589" s="738"/>
      <c r="K589" s="729"/>
    </row>
    <row r="590" spans="2:11" s="9" customFormat="1" ht="15" customHeight="1">
      <c r="B590" s="21"/>
      <c r="C590" s="76"/>
      <c r="D590" s="16"/>
      <c r="E590" s="15"/>
      <c r="F590" s="15"/>
      <c r="G590" s="13"/>
      <c r="H590" s="13"/>
      <c r="I590" s="738"/>
      <c r="J590" s="738"/>
      <c r="K590" s="729"/>
    </row>
    <row r="591" spans="2:11" s="9" customFormat="1" ht="15" customHeight="1">
      <c r="B591" s="21"/>
      <c r="C591" s="76"/>
      <c r="D591" s="16"/>
      <c r="E591" s="15"/>
      <c r="F591" s="15"/>
      <c r="G591" s="13"/>
      <c r="H591" s="13"/>
      <c r="I591" s="738"/>
      <c r="J591" s="738"/>
      <c r="K591" s="729"/>
    </row>
    <row r="592" spans="2:11" s="9" customFormat="1" ht="15" customHeight="1">
      <c r="B592" s="21"/>
      <c r="C592" s="76"/>
      <c r="D592" s="16"/>
      <c r="E592" s="15"/>
      <c r="F592" s="15"/>
      <c r="G592" s="13"/>
      <c r="H592" s="13"/>
      <c r="I592" s="738"/>
      <c r="J592" s="738"/>
      <c r="K592" s="729"/>
    </row>
    <row r="593" spans="2:11" s="9" customFormat="1" ht="15" customHeight="1">
      <c r="B593" s="21"/>
      <c r="C593" s="76"/>
      <c r="D593" s="16"/>
      <c r="E593" s="15"/>
      <c r="F593" s="15"/>
      <c r="G593" s="13"/>
      <c r="H593" s="13"/>
      <c r="I593" s="738"/>
      <c r="J593" s="738"/>
      <c r="K593" s="729"/>
    </row>
    <row r="594" spans="2:11" s="9" customFormat="1" ht="15" customHeight="1">
      <c r="B594" s="21"/>
      <c r="C594" s="76"/>
      <c r="D594" s="16"/>
      <c r="E594" s="15"/>
      <c r="F594" s="15"/>
      <c r="G594" s="13"/>
      <c r="H594" s="13"/>
      <c r="I594" s="738"/>
      <c r="J594" s="738"/>
      <c r="K594" s="729"/>
    </row>
    <row r="595" spans="2:11" s="9" customFormat="1" ht="15" customHeight="1">
      <c r="B595" s="21"/>
      <c r="C595" s="76"/>
      <c r="D595" s="16"/>
      <c r="E595" s="15"/>
      <c r="F595" s="15"/>
      <c r="G595" s="13"/>
      <c r="H595" s="13"/>
      <c r="I595" s="738"/>
      <c r="J595" s="738"/>
      <c r="K595" s="729"/>
    </row>
    <row r="596" spans="2:11" s="9" customFormat="1" ht="15" customHeight="1">
      <c r="B596" s="21"/>
      <c r="C596" s="76"/>
      <c r="D596" s="16"/>
      <c r="E596" s="15"/>
      <c r="F596" s="15"/>
      <c r="G596" s="13"/>
      <c r="H596" s="13"/>
      <c r="I596" s="738"/>
      <c r="J596" s="738"/>
      <c r="K596" s="729"/>
    </row>
    <row r="597" spans="2:11" s="9" customFormat="1" ht="15" customHeight="1">
      <c r="B597" s="21"/>
      <c r="C597" s="76"/>
      <c r="D597" s="16"/>
      <c r="E597" s="15"/>
      <c r="F597" s="15"/>
      <c r="G597" s="13"/>
      <c r="H597" s="13"/>
      <c r="I597" s="738"/>
      <c r="J597" s="738"/>
      <c r="K597" s="729"/>
    </row>
    <row r="598" spans="2:11" s="9" customFormat="1" ht="15" customHeight="1">
      <c r="B598" s="21"/>
      <c r="C598" s="76"/>
      <c r="D598" s="16"/>
      <c r="E598" s="15"/>
      <c r="F598" s="15"/>
      <c r="G598" s="13"/>
      <c r="H598" s="13"/>
      <c r="I598" s="738"/>
      <c r="J598" s="738"/>
      <c r="K598" s="729"/>
    </row>
    <row r="599" spans="2:11" s="9" customFormat="1" ht="15" customHeight="1">
      <c r="B599" s="21"/>
      <c r="C599" s="76"/>
      <c r="D599" s="16"/>
      <c r="E599" s="15"/>
      <c r="F599" s="15"/>
      <c r="G599" s="13"/>
      <c r="H599" s="13"/>
      <c r="I599" s="738"/>
      <c r="J599" s="738"/>
      <c r="K599" s="729"/>
    </row>
    <row r="600" spans="2:11" s="9" customFormat="1" ht="15" customHeight="1">
      <c r="B600" s="21"/>
      <c r="C600" s="76"/>
      <c r="D600" s="16"/>
      <c r="E600" s="15"/>
      <c r="F600" s="15"/>
      <c r="G600" s="13"/>
      <c r="H600" s="13"/>
      <c r="I600" s="738"/>
      <c r="J600" s="738"/>
      <c r="K600" s="729"/>
    </row>
    <row r="601" spans="2:11" s="9" customFormat="1" ht="15" customHeight="1">
      <c r="B601" s="21"/>
      <c r="C601" s="76"/>
      <c r="D601" s="16"/>
      <c r="E601" s="15"/>
      <c r="F601" s="15"/>
      <c r="G601" s="13"/>
      <c r="H601" s="13"/>
      <c r="I601" s="738"/>
      <c r="J601" s="738"/>
      <c r="K601" s="729"/>
    </row>
    <row r="602" spans="2:11" s="9" customFormat="1" ht="15" customHeight="1">
      <c r="B602" s="21"/>
      <c r="C602" s="76"/>
      <c r="D602" s="16"/>
      <c r="E602" s="15"/>
      <c r="F602" s="15"/>
      <c r="G602" s="13"/>
      <c r="H602" s="13"/>
      <c r="I602" s="738"/>
      <c r="J602" s="738"/>
      <c r="K602" s="729"/>
    </row>
    <row r="603" spans="2:11" s="9" customFormat="1" ht="15" customHeight="1">
      <c r="B603" s="21"/>
      <c r="C603" s="76"/>
      <c r="D603" s="16"/>
      <c r="E603" s="15"/>
      <c r="F603" s="15"/>
      <c r="G603" s="13"/>
      <c r="H603" s="13"/>
      <c r="I603" s="738"/>
      <c r="J603" s="738"/>
      <c r="K603" s="729"/>
    </row>
    <row r="604" spans="2:11" s="9" customFormat="1" ht="15" customHeight="1">
      <c r="B604" s="21"/>
      <c r="C604" s="76"/>
      <c r="D604" s="16"/>
      <c r="E604" s="15"/>
      <c r="F604" s="15"/>
      <c r="G604" s="13"/>
      <c r="H604" s="13"/>
      <c r="I604" s="738"/>
      <c r="J604" s="738"/>
      <c r="K604" s="729"/>
    </row>
    <row r="605" spans="2:11" s="9" customFormat="1" ht="15" customHeight="1">
      <c r="B605" s="21"/>
      <c r="C605" s="76"/>
      <c r="D605" s="16"/>
      <c r="E605" s="15"/>
      <c r="F605" s="15"/>
      <c r="G605" s="13"/>
      <c r="H605" s="13"/>
      <c r="I605" s="738"/>
      <c r="J605" s="738"/>
      <c r="K605" s="729"/>
    </row>
    <row r="606" spans="2:11" s="9" customFormat="1" ht="15" customHeight="1">
      <c r="B606" s="21"/>
      <c r="C606" s="76"/>
      <c r="D606" s="16"/>
      <c r="E606" s="15"/>
      <c r="F606" s="15"/>
      <c r="G606" s="13"/>
      <c r="H606" s="13"/>
      <c r="I606" s="738"/>
      <c r="J606" s="738"/>
      <c r="K606" s="729"/>
    </row>
    <row r="607" spans="2:11" s="9" customFormat="1" ht="15" customHeight="1">
      <c r="B607" s="21"/>
      <c r="C607" s="76"/>
      <c r="D607" s="16"/>
      <c r="E607" s="15"/>
      <c r="F607" s="15"/>
      <c r="G607" s="13"/>
      <c r="H607" s="13"/>
      <c r="I607" s="738"/>
      <c r="J607" s="738"/>
      <c r="K607" s="729"/>
    </row>
    <row r="608" spans="2:11" s="9" customFormat="1" ht="15" customHeight="1">
      <c r="B608" s="21"/>
      <c r="C608" s="76"/>
      <c r="D608" s="16"/>
      <c r="E608" s="15"/>
      <c r="F608" s="15"/>
      <c r="G608" s="13"/>
      <c r="H608" s="13"/>
      <c r="I608" s="738"/>
      <c r="J608" s="738"/>
      <c r="K608" s="729"/>
    </row>
    <row r="609" spans="2:11" s="9" customFormat="1" ht="15" customHeight="1">
      <c r="B609" s="21"/>
      <c r="C609" s="76"/>
      <c r="D609" s="16"/>
      <c r="E609" s="15"/>
      <c r="F609" s="15"/>
      <c r="G609" s="13"/>
      <c r="H609" s="13"/>
      <c r="I609" s="738"/>
      <c r="J609" s="738"/>
      <c r="K609" s="729"/>
    </row>
    <row r="610" spans="2:11" s="9" customFormat="1" ht="15" customHeight="1">
      <c r="B610" s="21"/>
      <c r="C610" s="76"/>
      <c r="D610" s="16"/>
      <c r="E610" s="15"/>
      <c r="F610" s="15"/>
      <c r="G610" s="13"/>
      <c r="H610" s="13"/>
      <c r="I610" s="738"/>
      <c r="J610" s="738"/>
      <c r="K610" s="729"/>
    </row>
    <row r="611" spans="2:11" s="9" customFormat="1" ht="15" customHeight="1">
      <c r="B611" s="21"/>
      <c r="C611" s="76"/>
      <c r="D611" s="16"/>
      <c r="E611" s="15"/>
      <c r="F611" s="15"/>
      <c r="G611" s="13"/>
      <c r="H611" s="13"/>
      <c r="I611" s="738"/>
      <c r="J611" s="738"/>
      <c r="K611" s="729"/>
    </row>
    <row r="612" spans="2:11" s="9" customFormat="1" ht="15" customHeight="1">
      <c r="B612" s="21"/>
      <c r="C612" s="76"/>
      <c r="D612" s="16"/>
      <c r="E612" s="15"/>
      <c r="F612" s="15"/>
      <c r="G612" s="13"/>
      <c r="H612" s="13"/>
      <c r="I612" s="738"/>
      <c r="J612" s="738"/>
      <c r="K612" s="729"/>
    </row>
    <row r="613" spans="2:11" s="9" customFormat="1" ht="15" customHeight="1">
      <c r="B613" s="21"/>
      <c r="C613" s="76"/>
      <c r="D613" s="16"/>
      <c r="E613" s="15"/>
      <c r="F613" s="15"/>
      <c r="G613" s="13"/>
      <c r="H613" s="13"/>
      <c r="I613" s="738"/>
      <c r="J613" s="738"/>
      <c r="K613" s="729"/>
    </row>
    <row r="614" spans="2:11" s="9" customFormat="1" ht="15" customHeight="1">
      <c r="B614" s="21"/>
      <c r="C614" s="76"/>
      <c r="D614" s="16"/>
      <c r="E614" s="15"/>
      <c r="F614" s="15"/>
      <c r="G614" s="13"/>
      <c r="H614" s="13"/>
      <c r="I614" s="738"/>
      <c r="J614" s="738"/>
      <c r="K614" s="729"/>
    </row>
    <row r="615" spans="2:11" s="9" customFormat="1" ht="15" customHeight="1">
      <c r="B615" s="21"/>
      <c r="C615" s="76"/>
      <c r="D615" s="16"/>
      <c r="E615" s="15"/>
      <c r="F615" s="15"/>
      <c r="G615" s="13"/>
      <c r="H615" s="13"/>
      <c r="I615" s="738"/>
      <c r="J615" s="738"/>
      <c r="K615" s="729"/>
    </row>
    <row r="616" spans="2:11" s="9" customFormat="1" ht="15" customHeight="1">
      <c r="B616" s="21"/>
      <c r="C616" s="76"/>
      <c r="D616" s="16"/>
      <c r="E616" s="15"/>
      <c r="F616" s="15"/>
      <c r="G616" s="13"/>
      <c r="H616" s="13"/>
      <c r="I616" s="738"/>
      <c r="J616" s="738"/>
      <c r="K616" s="729"/>
    </row>
    <row r="617" spans="2:11" s="9" customFormat="1" ht="15" customHeight="1">
      <c r="B617" s="21"/>
      <c r="C617" s="76"/>
      <c r="D617" s="16"/>
      <c r="E617" s="15"/>
      <c r="F617" s="15"/>
      <c r="G617" s="13"/>
      <c r="H617" s="13"/>
      <c r="I617" s="738"/>
      <c r="J617" s="738"/>
      <c r="K617" s="729"/>
    </row>
    <row r="618" spans="2:11" s="9" customFormat="1" ht="15" customHeight="1">
      <c r="B618" s="21"/>
      <c r="C618" s="76"/>
      <c r="D618" s="16"/>
      <c r="E618" s="15"/>
      <c r="F618" s="15"/>
      <c r="G618" s="13"/>
      <c r="H618" s="13"/>
      <c r="I618" s="738"/>
      <c r="J618" s="738"/>
      <c r="K618" s="729"/>
    </row>
    <row r="619" spans="2:11" s="9" customFormat="1" ht="15" customHeight="1">
      <c r="B619" s="21"/>
      <c r="C619" s="76"/>
      <c r="D619" s="16"/>
      <c r="E619" s="15"/>
      <c r="F619" s="15"/>
      <c r="G619" s="13"/>
      <c r="H619" s="13"/>
      <c r="I619" s="738"/>
      <c r="J619" s="738"/>
      <c r="K619" s="729"/>
    </row>
    <row r="620" spans="2:11" s="9" customFormat="1" ht="15" customHeight="1">
      <c r="B620" s="21"/>
      <c r="C620" s="76"/>
      <c r="D620" s="16"/>
      <c r="E620" s="15"/>
      <c r="F620" s="15"/>
      <c r="G620" s="13"/>
      <c r="H620" s="13"/>
      <c r="I620" s="738"/>
      <c r="J620" s="738"/>
      <c r="K620" s="729"/>
    </row>
    <row r="621" spans="2:11" s="9" customFormat="1" ht="15" customHeight="1">
      <c r="B621" s="21"/>
      <c r="C621" s="76"/>
      <c r="D621" s="16"/>
      <c r="E621" s="15"/>
      <c r="F621" s="15"/>
      <c r="G621" s="13"/>
      <c r="H621" s="13"/>
      <c r="I621" s="738"/>
      <c r="J621" s="738"/>
      <c r="K621" s="729"/>
    </row>
    <row r="622" spans="2:11" s="9" customFormat="1" ht="15" customHeight="1">
      <c r="B622" s="21"/>
      <c r="C622" s="73"/>
      <c r="D622" s="15"/>
      <c r="E622" s="15"/>
      <c r="F622" s="15"/>
      <c r="G622" s="13"/>
      <c r="H622" s="13"/>
      <c r="I622" s="738"/>
      <c r="J622" s="738"/>
      <c r="K622" s="729"/>
    </row>
    <row r="623" spans="2:11" s="9" customFormat="1" ht="15" customHeight="1">
      <c r="B623" s="21"/>
      <c r="C623" s="73"/>
      <c r="D623" s="15"/>
      <c r="E623" s="15"/>
      <c r="F623" s="15"/>
      <c r="G623" s="13"/>
      <c r="H623" s="13"/>
      <c r="I623" s="738"/>
      <c r="J623" s="738"/>
      <c r="K623" s="729"/>
    </row>
    <row r="624" spans="2:11" s="9" customFormat="1" ht="15" customHeight="1">
      <c r="B624" s="21"/>
      <c r="C624" s="73"/>
      <c r="D624" s="15"/>
      <c r="E624" s="15"/>
      <c r="F624" s="15"/>
      <c r="G624" s="13"/>
      <c r="H624" s="13"/>
      <c r="I624" s="738"/>
      <c r="J624" s="738"/>
      <c r="K624" s="729"/>
    </row>
    <row r="625" spans="2:11" s="9" customFormat="1" ht="15" customHeight="1">
      <c r="B625" s="21"/>
      <c r="C625" s="73"/>
      <c r="D625" s="15"/>
      <c r="E625" s="15"/>
      <c r="F625" s="15"/>
      <c r="G625" s="13"/>
      <c r="H625" s="13"/>
      <c r="I625" s="738"/>
      <c r="J625" s="738"/>
      <c r="K625" s="729"/>
    </row>
    <row r="626" spans="2:11" s="9" customFormat="1" ht="15" customHeight="1">
      <c r="B626" s="21"/>
      <c r="C626" s="73"/>
      <c r="D626" s="15"/>
      <c r="E626" s="15"/>
      <c r="F626" s="15"/>
      <c r="G626" s="13"/>
      <c r="H626" s="13"/>
      <c r="I626" s="738"/>
      <c r="J626" s="738"/>
      <c r="K626" s="729"/>
    </row>
    <row r="627" spans="2:11" s="9" customFormat="1" ht="15" customHeight="1">
      <c r="B627" s="21"/>
      <c r="C627" s="76"/>
      <c r="D627" s="16"/>
      <c r="E627" s="15"/>
      <c r="F627" s="15"/>
      <c r="G627" s="13"/>
      <c r="H627" s="13"/>
      <c r="I627" s="738"/>
      <c r="J627" s="738"/>
      <c r="K627" s="729"/>
    </row>
    <row r="628" spans="2:11" s="9" customFormat="1" ht="15" customHeight="1">
      <c r="B628" s="21"/>
      <c r="C628" s="76"/>
      <c r="D628" s="16"/>
      <c r="E628" s="15"/>
      <c r="F628" s="15"/>
      <c r="G628" s="13"/>
      <c r="H628" s="13"/>
      <c r="I628" s="738"/>
      <c r="J628" s="738"/>
      <c r="K628" s="729"/>
    </row>
    <row r="629" spans="2:11" s="9" customFormat="1" ht="15" customHeight="1">
      <c r="B629" s="21"/>
      <c r="C629" s="76"/>
      <c r="D629" s="16"/>
      <c r="E629" s="15"/>
      <c r="F629" s="15"/>
      <c r="G629" s="13"/>
      <c r="H629" s="13"/>
      <c r="I629" s="738"/>
      <c r="J629" s="738"/>
      <c r="K629" s="729"/>
    </row>
    <row r="630" spans="2:11" s="9" customFormat="1" ht="15" customHeight="1">
      <c r="B630" s="21"/>
      <c r="C630" s="76"/>
      <c r="D630" s="16"/>
      <c r="E630" s="15"/>
      <c r="F630" s="15"/>
      <c r="G630" s="13"/>
      <c r="H630" s="13"/>
      <c r="I630" s="738"/>
      <c r="J630" s="738"/>
      <c r="K630" s="729"/>
    </row>
    <row r="631" spans="2:11" s="9" customFormat="1" ht="15" customHeight="1">
      <c r="B631" s="21"/>
      <c r="C631" s="76"/>
      <c r="D631" s="16"/>
      <c r="E631" s="15"/>
      <c r="F631" s="15"/>
      <c r="G631" s="13"/>
      <c r="H631" s="13"/>
      <c r="I631" s="738"/>
      <c r="J631" s="738"/>
      <c r="K631" s="729"/>
    </row>
    <row r="632" spans="2:11" s="9" customFormat="1" ht="15" customHeight="1">
      <c r="B632" s="21"/>
      <c r="C632" s="76"/>
      <c r="D632" s="16"/>
      <c r="E632" s="15"/>
      <c r="F632" s="15"/>
      <c r="G632" s="13"/>
      <c r="H632" s="13"/>
      <c r="I632" s="738"/>
      <c r="J632" s="738"/>
      <c r="K632" s="729"/>
    </row>
    <row r="633" spans="2:11" s="9" customFormat="1" ht="15" customHeight="1">
      <c r="B633" s="21"/>
      <c r="C633" s="76"/>
      <c r="D633" s="16"/>
      <c r="E633" s="15"/>
      <c r="F633" s="15"/>
      <c r="G633" s="13"/>
      <c r="H633" s="13"/>
      <c r="I633" s="738"/>
      <c r="J633" s="738"/>
      <c r="K633" s="729"/>
    </row>
    <row r="634" spans="2:11" s="9" customFormat="1" ht="15" customHeight="1">
      <c r="B634" s="21"/>
      <c r="C634" s="76"/>
      <c r="D634" s="16"/>
      <c r="E634" s="15"/>
      <c r="F634" s="15"/>
      <c r="G634" s="13"/>
      <c r="H634" s="13"/>
      <c r="I634" s="738"/>
      <c r="J634" s="738"/>
      <c r="K634" s="729"/>
    </row>
    <row r="635" spans="2:11" s="9" customFormat="1" ht="15" customHeight="1">
      <c r="B635" s="21"/>
      <c r="C635" s="76"/>
      <c r="D635" s="16"/>
      <c r="E635" s="15"/>
      <c r="F635" s="15"/>
      <c r="G635" s="13"/>
      <c r="H635" s="13"/>
      <c r="I635" s="738"/>
      <c r="J635" s="738"/>
      <c r="K635" s="729"/>
    </row>
    <row r="636" spans="2:11" s="9" customFormat="1" ht="15" customHeight="1">
      <c r="B636" s="21"/>
      <c r="C636" s="76"/>
      <c r="D636" s="16"/>
      <c r="E636" s="15"/>
      <c r="F636" s="15"/>
      <c r="G636" s="13"/>
      <c r="H636" s="13"/>
      <c r="I636" s="738"/>
      <c r="J636" s="738"/>
      <c r="K636" s="729"/>
    </row>
    <row r="637" spans="2:11" s="9" customFormat="1" ht="15" customHeight="1">
      <c r="B637" s="21"/>
      <c r="C637" s="76"/>
      <c r="D637" s="16"/>
      <c r="E637" s="15"/>
      <c r="F637" s="15"/>
      <c r="G637" s="13"/>
      <c r="H637" s="13"/>
      <c r="I637" s="738"/>
      <c r="J637" s="738"/>
      <c r="K637" s="729"/>
    </row>
    <row r="638" spans="2:11" s="9" customFormat="1" ht="15" customHeight="1">
      <c r="B638" s="21"/>
      <c r="C638" s="76"/>
      <c r="D638" s="16"/>
      <c r="E638" s="15"/>
      <c r="F638" s="15"/>
      <c r="G638" s="13"/>
      <c r="H638" s="13"/>
      <c r="I638" s="738"/>
      <c r="J638" s="738"/>
      <c r="K638" s="729"/>
    </row>
    <row r="639" spans="2:11" s="9" customFormat="1" ht="15" customHeight="1">
      <c r="B639" s="21"/>
      <c r="C639" s="76"/>
      <c r="D639" s="16"/>
      <c r="E639" s="15"/>
      <c r="F639" s="15"/>
      <c r="G639" s="13"/>
      <c r="H639" s="13"/>
      <c r="I639" s="738"/>
      <c r="J639" s="738"/>
      <c r="K639" s="729"/>
    </row>
    <row r="640" spans="2:11" s="9" customFormat="1" ht="15" customHeight="1">
      <c r="B640" s="21"/>
      <c r="C640" s="76"/>
      <c r="D640" s="16"/>
      <c r="E640" s="15"/>
      <c r="F640" s="15"/>
      <c r="G640" s="13"/>
      <c r="H640" s="13"/>
      <c r="I640" s="738"/>
      <c r="J640" s="738"/>
      <c r="K640" s="729"/>
    </row>
    <row r="641" spans="2:11" s="9" customFormat="1" ht="15" customHeight="1">
      <c r="B641" s="21"/>
      <c r="C641" s="76"/>
      <c r="D641" s="16"/>
      <c r="E641" s="15"/>
      <c r="F641" s="15"/>
      <c r="G641" s="13"/>
      <c r="H641" s="13"/>
      <c r="I641" s="738"/>
      <c r="J641" s="738"/>
      <c r="K641" s="729"/>
    </row>
    <row r="642" spans="2:11" s="9" customFormat="1" ht="15" customHeight="1">
      <c r="B642" s="21"/>
      <c r="C642" s="76"/>
      <c r="D642" s="16"/>
      <c r="E642" s="15"/>
      <c r="F642" s="15"/>
      <c r="G642" s="13"/>
      <c r="H642" s="13"/>
      <c r="I642" s="738"/>
      <c r="J642" s="738"/>
      <c r="K642" s="729"/>
    </row>
    <row r="643" spans="2:11" s="9" customFormat="1" ht="15" customHeight="1">
      <c r="B643" s="21"/>
      <c r="C643" s="76"/>
      <c r="D643" s="16"/>
      <c r="E643" s="15"/>
      <c r="F643" s="15"/>
      <c r="G643" s="13"/>
      <c r="H643" s="13"/>
      <c r="I643" s="738"/>
      <c r="J643" s="738"/>
      <c r="K643" s="729"/>
    </row>
    <row r="644" spans="2:11" s="9" customFormat="1" ht="15" customHeight="1">
      <c r="B644" s="21"/>
      <c r="C644" s="76"/>
      <c r="D644" s="16"/>
      <c r="E644" s="15"/>
      <c r="F644" s="15"/>
      <c r="G644" s="13"/>
      <c r="H644" s="13"/>
      <c r="I644" s="738"/>
      <c r="J644" s="738"/>
      <c r="K644" s="729"/>
    </row>
    <row r="645" spans="2:11" s="9" customFormat="1" ht="15" customHeight="1">
      <c r="B645" s="21"/>
      <c r="C645" s="76"/>
      <c r="D645" s="16"/>
      <c r="E645" s="15"/>
      <c r="F645" s="15"/>
      <c r="G645" s="13"/>
      <c r="H645" s="13"/>
      <c r="I645" s="738"/>
      <c r="J645" s="738"/>
      <c r="K645" s="729"/>
    </row>
    <row r="646" spans="2:11" s="9" customFormat="1" ht="15" customHeight="1">
      <c r="B646" s="21"/>
      <c r="C646" s="76"/>
      <c r="D646" s="16"/>
      <c r="E646" s="15"/>
      <c r="F646" s="15"/>
      <c r="G646" s="13"/>
      <c r="H646" s="13"/>
      <c r="I646" s="738"/>
      <c r="J646" s="738"/>
      <c r="K646" s="729"/>
    </row>
    <row r="647" spans="2:4" ht="15" customHeight="1">
      <c r="B647" s="21"/>
      <c r="C647" s="78"/>
      <c r="D647" s="37"/>
    </row>
    <row r="648" spans="2:4" ht="15" customHeight="1">
      <c r="B648" s="21"/>
      <c r="C648" s="78"/>
      <c r="D648" s="37"/>
    </row>
    <row r="649" spans="3:4" ht="15" customHeight="1">
      <c r="C649" s="78"/>
      <c r="D649" s="37"/>
    </row>
    <row r="650" spans="3:4" ht="15" customHeight="1">
      <c r="C650" s="78"/>
      <c r="D650" s="37"/>
    </row>
    <row r="651" spans="3:4" ht="15" customHeight="1">
      <c r="C651" s="78"/>
      <c r="D651" s="37"/>
    </row>
    <row r="652" spans="3:4" ht="15" customHeight="1">
      <c r="C652" s="78"/>
      <c r="D652" s="37"/>
    </row>
    <row r="653" spans="3:4" ht="15" customHeight="1">
      <c r="C653" s="78"/>
      <c r="D653" s="37"/>
    </row>
    <row r="654" spans="3:4" ht="15" customHeight="1">
      <c r="C654" s="78"/>
      <c r="D654" s="37"/>
    </row>
    <row r="655" spans="3:4" ht="15" customHeight="1">
      <c r="C655" s="78"/>
      <c r="D655" s="37"/>
    </row>
    <row r="656" spans="3:4" ht="15" customHeight="1">
      <c r="C656" s="78"/>
      <c r="D656" s="37"/>
    </row>
    <row r="657" spans="3:4" ht="15" customHeight="1">
      <c r="C657" s="78"/>
      <c r="D657" s="37"/>
    </row>
    <row r="658" spans="3:4" ht="15" customHeight="1">
      <c r="C658" s="78"/>
      <c r="D658" s="37"/>
    </row>
    <row r="659" spans="3:4" ht="15" customHeight="1">
      <c r="C659" s="78"/>
      <c r="D659" s="37"/>
    </row>
    <row r="660" spans="3:4" ht="15" customHeight="1">
      <c r="C660" s="78"/>
      <c r="D660" s="37"/>
    </row>
    <row r="661" spans="3:4" ht="15" customHeight="1">
      <c r="C661" s="78"/>
      <c r="D661" s="37"/>
    </row>
    <row r="662" spans="3:4" ht="15" customHeight="1">
      <c r="C662" s="78"/>
      <c r="D662" s="37"/>
    </row>
    <row r="663" spans="3:4" ht="15" customHeight="1">
      <c r="C663" s="78"/>
      <c r="D663" s="37"/>
    </row>
    <row r="664" spans="3:4" ht="15" customHeight="1">
      <c r="C664" s="78"/>
      <c r="D664" s="37"/>
    </row>
    <row r="665" spans="3:4" ht="15" customHeight="1">
      <c r="C665" s="78"/>
      <c r="D665" s="37"/>
    </row>
    <row r="666" spans="3:4" ht="15" customHeight="1">
      <c r="C666" s="78"/>
      <c r="D666" s="37"/>
    </row>
    <row r="667" spans="3:4" ht="15" customHeight="1">
      <c r="C667" s="78"/>
      <c r="D667" s="37"/>
    </row>
    <row r="670" spans="3:4" ht="15" customHeight="1">
      <c r="C670" s="78"/>
      <c r="D670" s="37"/>
    </row>
    <row r="671" spans="3:4" ht="15" customHeight="1">
      <c r="C671" s="78"/>
      <c r="D671" s="37"/>
    </row>
    <row r="672" spans="3:4" ht="15" customHeight="1">
      <c r="C672" s="78"/>
      <c r="D672" s="37"/>
    </row>
    <row r="673" spans="3:4" ht="15" customHeight="1">
      <c r="C673" s="78"/>
      <c r="D673" s="37"/>
    </row>
    <row r="674" spans="3:4" ht="15" customHeight="1">
      <c r="C674" s="78"/>
      <c r="D674" s="37"/>
    </row>
    <row r="675" spans="3:4" ht="15" customHeight="1">
      <c r="C675" s="78"/>
      <c r="D675" s="37"/>
    </row>
    <row r="676" spans="3:4" ht="15" customHeight="1">
      <c r="C676" s="78"/>
      <c r="D676" s="37"/>
    </row>
    <row r="677" spans="3:4" ht="15" customHeight="1">
      <c r="C677" s="78"/>
      <c r="D677" s="37"/>
    </row>
    <row r="678" spans="3:4" ht="15" customHeight="1">
      <c r="C678" s="78"/>
      <c r="D678" s="37"/>
    </row>
    <row r="679" spans="3:4" ht="15" customHeight="1">
      <c r="C679" s="78"/>
      <c r="D679" s="37"/>
    </row>
    <row r="680" spans="3:4" ht="15" customHeight="1">
      <c r="C680" s="78"/>
      <c r="D680" s="37"/>
    </row>
    <row r="681" spans="3:4" ht="15" customHeight="1">
      <c r="C681" s="78"/>
      <c r="D681" s="37"/>
    </row>
    <row r="682" spans="3:4" ht="15" customHeight="1">
      <c r="C682" s="78"/>
      <c r="D682" s="37"/>
    </row>
    <row r="683" spans="3:4" ht="15" customHeight="1">
      <c r="C683" s="78"/>
      <c r="D683" s="37"/>
    </row>
    <row r="684" spans="3:4" ht="15" customHeight="1">
      <c r="C684" s="78"/>
      <c r="D684" s="37"/>
    </row>
    <row r="685" spans="3:4" ht="15" customHeight="1">
      <c r="C685" s="78"/>
      <c r="D685" s="37"/>
    </row>
    <row r="686" spans="3:4" ht="15" customHeight="1">
      <c r="C686" s="78"/>
      <c r="D686" s="37"/>
    </row>
    <row r="687" spans="3:4" ht="15" customHeight="1">
      <c r="C687" s="78"/>
      <c r="D687" s="37"/>
    </row>
    <row r="688" spans="3:4" ht="15" customHeight="1">
      <c r="C688" s="78"/>
      <c r="D688" s="37"/>
    </row>
    <row r="689" spans="3:4" ht="15" customHeight="1">
      <c r="C689" s="78"/>
      <c r="D689" s="37"/>
    </row>
    <row r="690" spans="3:4" ht="15" customHeight="1">
      <c r="C690" s="78"/>
      <c r="D690" s="37"/>
    </row>
    <row r="691" spans="3:4" ht="15" customHeight="1">
      <c r="C691" s="78"/>
      <c r="D691" s="37"/>
    </row>
    <row r="692" spans="3:4" ht="15" customHeight="1">
      <c r="C692" s="78"/>
      <c r="D692" s="37"/>
    </row>
    <row r="693" spans="3:4" ht="15" customHeight="1">
      <c r="C693" s="78"/>
      <c r="D693" s="37"/>
    </row>
    <row r="694" spans="3:4" ht="15" customHeight="1">
      <c r="C694" s="78"/>
      <c r="D694" s="37"/>
    </row>
    <row r="695" spans="3:4" ht="15" customHeight="1">
      <c r="C695" s="78"/>
      <c r="D695" s="37"/>
    </row>
    <row r="696" spans="3:4" ht="15" customHeight="1">
      <c r="C696" s="78"/>
      <c r="D696" s="37"/>
    </row>
    <row r="697" spans="3:4" ht="15" customHeight="1">
      <c r="C697" s="78"/>
      <c r="D697" s="37"/>
    </row>
    <row r="698" spans="3:4" ht="15" customHeight="1">
      <c r="C698" s="78"/>
      <c r="D698" s="37"/>
    </row>
    <row r="699" spans="3:4" ht="15" customHeight="1">
      <c r="C699" s="78"/>
      <c r="D699" s="37"/>
    </row>
    <row r="700" spans="3:4" ht="15" customHeight="1">
      <c r="C700" s="78"/>
      <c r="D700" s="37"/>
    </row>
    <row r="701" spans="3:4" ht="15" customHeight="1">
      <c r="C701" s="78"/>
      <c r="D701" s="37"/>
    </row>
    <row r="702" spans="3:4" ht="15" customHeight="1">
      <c r="C702" s="78"/>
      <c r="D702" s="37"/>
    </row>
    <row r="703" spans="3:4" ht="15" customHeight="1">
      <c r="C703" s="78"/>
      <c r="D703" s="37"/>
    </row>
    <row r="704" spans="3:4" ht="15" customHeight="1">
      <c r="C704" s="78"/>
      <c r="D704" s="37"/>
    </row>
    <row r="705" spans="3:4" ht="15" customHeight="1">
      <c r="C705" s="78"/>
      <c r="D705" s="37"/>
    </row>
    <row r="706" spans="3:4" ht="15" customHeight="1">
      <c r="C706" s="78"/>
      <c r="D706" s="37"/>
    </row>
    <row r="707" spans="3:4" ht="15" customHeight="1">
      <c r="C707" s="78"/>
      <c r="D707" s="37"/>
    </row>
    <row r="708" spans="3:4" ht="15" customHeight="1">
      <c r="C708" s="78"/>
      <c r="D708" s="37"/>
    </row>
    <row r="709" spans="3:4" ht="15" customHeight="1">
      <c r="C709" s="78"/>
      <c r="D709" s="37"/>
    </row>
    <row r="710" spans="3:4" ht="15" customHeight="1">
      <c r="C710" s="78"/>
      <c r="D710" s="37"/>
    </row>
    <row r="711" spans="3:4" ht="15" customHeight="1">
      <c r="C711" s="78"/>
      <c r="D711" s="37"/>
    </row>
    <row r="712" spans="3:4" ht="15" customHeight="1">
      <c r="C712" s="79"/>
      <c r="D712" s="37"/>
    </row>
    <row r="713" spans="3:4" ht="15" customHeight="1">
      <c r="C713" s="79"/>
      <c r="D713" s="37"/>
    </row>
    <row r="714" spans="3:4" ht="15" customHeight="1">
      <c r="C714" s="79"/>
      <c r="D714" s="37"/>
    </row>
    <row r="715" spans="3:4" ht="15" customHeight="1">
      <c r="C715" s="79"/>
      <c r="D715" s="37"/>
    </row>
    <row r="716" spans="3:4" ht="15" customHeight="1">
      <c r="C716" s="79"/>
      <c r="D716" s="37"/>
    </row>
    <row r="717" spans="3:4" ht="15" customHeight="1">
      <c r="C717" s="79"/>
      <c r="D717" s="37"/>
    </row>
    <row r="718" spans="3:4" ht="15" customHeight="1">
      <c r="C718" s="79"/>
      <c r="D718" s="37"/>
    </row>
    <row r="719" spans="3:4" ht="15" customHeight="1">
      <c r="C719" s="79"/>
      <c r="D719" s="37"/>
    </row>
    <row r="720" spans="3:4" ht="15" customHeight="1">
      <c r="C720" s="79"/>
      <c r="D720" s="37"/>
    </row>
    <row r="721" spans="3:4" ht="15" customHeight="1">
      <c r="C721" s="79"/>
      <c r="D721" s="37"/>
    </row>
    <row r="722" spans="3:4" ht="15" customHeight="1">
      <c r="C722" s="79"/>
      <c r="D722" s="37"/>
    </row>
    <row r="723" spans="3:4" ht="15" customHeight="1">
      <c r="C723" s="79"/>
      <c r="D723" s="37"/>
    </row>
    <row r="724" spans="3:4" ht="15" customHeight="1">
      <c r="C724" s="79"/>
      <c r="D724" s="37"/>
    </row>
    <row r="725" spans="3:4" ht="15" customHeight="1">
      <c r="C725" s="79"/>
      <c r="D725" s="37"/>
    </row>
    <row r="726" spans="3:4" ht="15" customHeight="1">
      <c r="C726" s="79"/>
      <c r="D726" s="37"/>
    </row>
    <row r="727" spans="3:4" ht="15" customHeight="1">
      <c r="C727" s="79"/>
      <c r="D727" s="37"/>
    </row>
    <row r="728" spans="3:4" ht="15" customHeight="1">
      <c r="C728" s="79"/>
      <c r="D728" s="37"/>
    </row>
    <row r="729" spans="3:4" ht="15" customHeight="1">
      <c r="C729" s="79"/>
      <c r="D729" s="37"/>
    </row>
    <row r="730" spans="3:4" ht="15" customHeight="1">
      <c r="C730" s="79"/>
      <c r="D730" s="37"/>
    </row>
    <row r="731" spans="3:4" ht="15" customHeight="1">
      <c r="C731" s="79"/>
      <c r="D731" s="37"/>
    </row>
    <row r="732" spans="3:4" ht="15" customHeight="1">
      <c r="C732" s="79"/>
      <c r="D732" s="37"/>
    </row>
    <row r="733" spans="3:4" ht="15" customHeight="1">
      <c r="C733" s="79"/>
      <c r="D733" s="37"/>
    </row>
    <row r="734" spans="3:4" ht="15" customHeight="1">
      <c r="C734" s="79"/>
      <c r="D734" s="37"/>
    </row>
    <row r="735" spans="3:4" ht="15" customHeight="1">
      <c r="C735" s="79"/>
      <c r="D735" s="37"/>
    </row>
    <row r="736" spans="3:4" ht="15" customHeight="1">
      <c r="C736" s="79"/>
      <c r="D736" s="37"/>
    </row>
    <row r="737" spans="3:4" ht="15" customHeight="1">
      <c r="C737" s="79"/>
      <c r="D737" s="37"/>
    </row>
    <row r="738" spans="3:4" ht="15" customHeight="1">
      <c r="C738" s="79"/>
      <c r="D738" s="37"/>
    </row>
    <row r="739" spans="3:4" ht="15" customHeight="1">
      <c r="C739" s="79"/>
      <c r="D739" s="37"/>
    </row>
    <row r="740" spans="3:4" ht="15" customHeight="1">
      <c r="C740" s="79"/>
      <c r="D740" s="37"/>
    </row>
    <row r="741" spans="3:4" ht="15" customHeight="1">
      <c r="C741" s="79"/>
      <c r="D741" s="37"/>
    </row>
    <row r="742" spans="3:4" ht="15" customHeight="1">
      <c r="C742" s="79"/>
      <c r="D742" s="37"/>
    </row>
    <row r="743" spans="3:4" ht="15" customHeight="1">
      <c r="C743" s="79"/>
      <c r="D743" s="37"/>
    </row>
    <row r="744" spans="3:4" ht="15" customHeight="1">
      <c r="C744" s="79"/>
      <c r="D744" s="37"/>
    </row>
    <row r="745" spans="3:4" ht="15" customHeight="1">
      <c r="C745" s="79"/>
      <c r="D745" s="37"/>
    </row>
    <row r="746" spans="3:4" ht="15" customHeight="1">
      <c r="C746" s="79"/>
      <c r="D746" s="37"/>
    </row>
    <row r="747" spans="3:4" ht="15" customHeight="1">
      <c r="C747" s="79"/>
      <c r="D747" s="37"/>
    </row>
    <row r="748" spans="3:4" ht="15" customHeight="1">
      <c r="C748" s="79"/>
      <c r="D748" s="37"/>
    </row>
    <row r="749" spans="3:4" ht="15" customHeight="1">
      <c r="C749" s="79"/>
      <c r="D749" s="37"/>
    </row>
    <row r="750" spans="3:4" ht="15" customHeight="1">
      <c r="C750" s="79"/>
      <c r="D750" s="37"/>
    </row>
    <row r="751" spans="3:4" ht="15" customHeight="1">
      <c r="C751" s="79"/>
      <c r="D751" s="37"/>
    </row>
    <row r="752" spans="3:4" ht="15" customHeight="1">
      <c r="C752" s="79"/>
      <c r="D752" s="37"/>
    </row>
    <row r="753" spans="3:4" ht="15" customHeight="1">
      <c r="C753" s="79"/>
      <c r="D753" s="37"/>
    </row>
    <row r="754" spans="3:4" ht="15" customHeight="1">
      <c r="C754" s="79"/>
      <c r="D754" s="37"/>
    </row>
    <row r="755" spans="3:4" ht="15" customHeight="1">
      <c r="C755" s="79"/>
      <c r="D755" s="37"/>
    </row>
    <row r="756" spans="3:4" ht="15" customHeight="1">
      <c r="C756" s="79"/>
      <c r="D756" s="37"/>
    </row>
    <row r="757" spans="3:4" ht="15" customHeight="1">
      <c r="C757" s="79"/>
      <c r="D757" s="37"/>
    </row>
    <row r="758" spans="3:4" ht="15" customHeight="1">
      <c r="C758" s="79"/>
      <c r="D758" s="37"/>
    </row>
    <row r="759" spans="3:4" ht="15" customHeight="1">
      <c r="C759" s="79"/>
      <c r="D759" s="37"/>
    </row>
    <row r="760" spans="3:4" ht="15" customHeight="1">
      <c r="C760" s="79"/>
      <c r="D760" s="37"/>
    </row>
    <row r="761" spans="3:4" ht="15" customHeight="1">
      <c r="C761" s="79"/>
      <c r="D761" s="37"/>
    </row>
    <row r="762" spans="3:4" ht="15" customHeight="1">
      <c r="C762" s="79"/>
      <c r="D762" s="37"/>
    </row>
    <row r="763" spans="3:4" ht="15" customHeight="1">
      <c r="C763" s="79"/>
      <c r="D763" s="37"/>
    </row>
    <row r="764" spans="3:4" ht="15" customHeight="1">
      <c r="C764" s="79"/>
      <c r="D764" s="37"/>
    </row>
    <row r="765" spans="3:4" ht="15" customHeight="1">
      <c r="C765" s="79"/>
      <c r="D765" s="37"/>
    </row>
    <row r="766" spans="3:4" ht="15" customHeight="1">
      <c r="C766" s="79"/>
      <c r="D766" s="37"/>
    </row>
    <row r="767" spans="3:4" ht="15" customHeight="1">
      <c r="C767" s="79"/>
      <c r="D767" s="37"/>
    </row>
    <row r="768" spans="3:4" ht="15" customHeight="1">
      <c r="C768" s="79"/>
      <c r="D768" s="37"/>
    </row>
    <row r="769" spans="3:4" ht="15" customHeight="1">
      <c r="C769" s="79"/>
      <c r="D769" s="37"/>
    </row>
    <row r="770" spans="3:4" ht="15" customHeight="1">
      <c r="C770" s="79"/>
      <c r="D770" s="37"/>
    </row>
    <row r="771" spans="3:4" ht="15" customHeight="1">
      <c r="C771" s="79"/>
      <c r="D771" s="37"/>
    </row>
    <row r="772" spans="3:4" ht="15" customHeight="1">
      <c r="C772" s="79"/>
      <c r="D772" s="37"/>
    </row>
    <row r="773" spans="3:4" ht="15" customHeight="1">
      <c r="C773" s="79"/>
      <c r="D773" s="37"/>
    </row>
    <row r="774" spans="3:4" ht="15" customHeight="1">
      <c r="C774" s="79"/>
      <c r="D774" s="37"/>
    </row>
    <row r="775" spans="3:4" ht="15" customHeight="1">
      <c r="C775" s="79"/>
      <c r="D775" s="37"/>
    </row>
    <row r="776" spans="3:4" ht="15" customHeight="1">
      <c r="C776" s="79"/>
      <c r="D776" s="37"/>
    </row>
    <row r="777" spans="3:4" ht="15" customHeight="1">
      <c r="C777" s="79"/>
      <c r="D777" s="37"/>
    </row>
    <row r="778" spans="3:4" ht="15" customHeight="1">
      <c r="C778" s="79"/>
      <c r="D778" s="37"/>
    </row>
    <row r="779" spans="3:4" ht="15" customHeight="1">
      <c r="C779" s="79"/>
      <c r="D779" s="37"/>
    </row>
    <row r="780" spans="3:4" ht="15" customHeight="1">
      <c r="C780" s="79"/>
      <c r="D780" s="37"/>
    </row>
    <row r="781" spans="3:4" ht="15" customHeight="1">
      <c r="C781" s="79"/>
      <c r="D781" s="37"/>
    </row>
    <row r="782" spans="3:4" ht="15" customHeight="1">
      <c r="C782" s="79"/>
      <c r="D782" s="37"/>
    </row>
    <row r="783" spans="3:4" ht="15" customHeight="1">
      <c r="C783" s="79"/>
      <c r="D783" s="37"/>
    </row>
    <row r="784" spans="3:4" ht="15" customHeight="1">
      <c r="C784" s="79"/>
      <c r="D784" s="37"/>
    </row>
    <row r="785" spans="3:4" ht="15" customHeight="1">
      <c r="C785" s="79"/>
      <c r="D785" s="37"/>
    </row>
    <row r="786" spans="3:4" ht="15" customHeight="1">
      <c r="C786" s="79"/>
      <c r="D786" s="37"/>
    </row>
    <row r="787" spans="3:4" ht="15" customHeight="1">
      <c r="C787" s="79"/>
      <c r="D787" s="37"/>
    </row>
    <row r="788" spans="3:4" ht="15" customHeight="1">
      <c r="C788" s="79"/>
      <c r="D788" s="37"/>
    </row>
    <row r="789" spans="3:4" ht="15" customHeight="1">
      <c r="C789" s="79"/>
      <c r="D789" s="37"/>
    </row>
    <row r="790" spans="3:4" ht="15" customHeight="1">
      <c r="C790" s="79"/>
      <c r="D790" s="37"/>
    </row>
    <row r="791" spans="3:4" ht="15" customHeight="1">
      <c r="C791" s="79"/>
      <c r="D791" s="37"/>
    </row>
    <row r="792" spans="3:4" ht="15" customHeight="1">
      <c r="C792" s="79"/>
      <c r="D792" s="37"/>
    </row>
    <row r="793" spans="3:4" ht="15" customHeight="1">
      <c r="C793" s="79"/>
      <c r="D793" s="37"/>
    </row>
    <row r="794" spans="3:4" ht="15" customHeight="1">
      <c r="C794" s="79"/>
      <c r="D794" s="37"/>
    </row>
    <row r="795" spans="3:4" ht="15" customHeight="1">
      <c r="C795" s="79"/>
      <c r="D795" s="37"/>
    </row>
    <row r="796" spans="3:4" ht="15" customHeight="1">
      <c r="C796" s="79"/>
      <c r="D796" s="37"/>
    </row>
    <row r="797" spans="3:4" ht="15" customHeight="1">
      <c r="C797" s="79"/>
      <c r="D797" s="37"/>
    </row>
    <row r="798" spans="3:4" ht="15" customHeight="1">
      <c r="C798" s="79"/>
      <c r="D798" s="37"/>
    </row>
    <row r="799" spans="3:4" ht="15" customHeight="1">
      <c r="C799" s="79"/>
      <c r="D799" s="37"/>
    </row>
    <row r="800" spans="3:4" ht="15" customHeight="1">
      <c r="C800" s="79"/>
      <c r="D800" s="37"/>
    </row>
    <row r="801" spans="3:4" ht="15" customHeight="1">
      <c r="C801" s="79"/>
      <c r="D801" s="37"/>
    </row>
    <row r="802" spans="3:4" ht="15" customHeight="1">
      <c r="C802" s="79"/>
      <c r="D802" s="37"/>
    </row>
    <row r="803" spans="3:4" ht="15" customHeight="1">
      <c r="C803" s="79"/>
      <c r="D803" s="37"/>
    </row>
    <row r="804" spans="3:4" ht="15" customHeight="1">
      <c r="C804" s="79"/>
      <c r="D804" s="37"/>
    </row>
    <row r="805" spans="3:4" ht="15" customHeight="1">
      <c r="C805" s="79"/>
      <c r="D805" s="37"/>
    </row>
    <row r="806" spans="3:4" ht="15" customHeight="1">
      <c r="C806" s="79"/>
      <c r="D806" s="37"/>
    </row>
  </sheetData>
  <sheetProtection/>
  <mergeCells count="15">
    <mergeCell ref="I4:K4"/>
    <mergeCell ref="D4:D5"/>
    <mergeCell ref="E4:E5"/>
    <mergeCell ref="F4:F5"/>
    <mergeCell ref="G4:G5"/>
    <mergeCell ref="H4:H5"/>
    <mergeCell ref="B6:K6"/>
    <mergeCell ref="B7:G7"/>
    <mergeCell ref="B115:H115"/>
    <mergeCell ref="N84:R84"/>
    <mergeCell ref="E1:K1"/>
    <mergeCell ref="B2:K2"/>
    <mergeCell ref="B3:K3"/>
    <mergeCell ref="B4:B5"/>
    <mergeCell ref="C4:C5"/>
  </mergeCells>
  <printOptions/>
  <pageMargins left="0.5118110236220472" right="0" top="0.35433070866141736" bottom="0" header="0.35433070866141736" footer="0"/>
  <pageSetup horizontalDpi="600" verticalDpi="600" orientation="landscape" paperSize="9" r:id="rId1"/>
  <rowBreaks count="1" manualBreakCount="1">
    <brk id="32" min="1" max="10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DX169"/>
  <sheetViews>
    <sheetView view="pageBreakPreview" zoomScale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41"/>
    </sheetView>
  </sheetViews>
  <sheetFormatPr defaultColWidth="6.7109375" defaultRowHeight="15" customHeight="1"/>
  <cols>
    <col min="1" max="3" width="6.57421875" style="81" customWidth="1"/>
    <col min="4" max="4" width="7.28125" style="81" customWidth="1"/>
    <col min="5" max="6" width="5.7109375" style="82" customWidth="1"/>
    <col min="7" max="7" width="7.28125" style="82" customWidth="1"/>
    <col min="8" max="8" width="6.57421875" style="82" customWidth="1"/>
    <col min="9" max="9" width="6.7109375" style="82" customWidth="1"/>
    <col min="10" max="11" width="6.57421875" style="82" customWidth="1"/>
    <col min="12" max="19" width="7.28125" style="82" customWidth="1"/>
    <col min="20" max="21" width="7.28125" style="81" hidden="1" customWidth="1"/>
    <col min="22" max="22" width="11.00390625" style="81" customWidth="1"/>
    <col min="23" max="27" width="7.28125" style="81" customWidth="1"/>
    <col min="28" max="29" width="7.28125" style="81" hidden="1" customWidth="1"/>
    <col min="30" max="30" width="7.28125" style="81" customWidth="1"/>
    <col min="31" max="31" width="9.57421875" style="81" customWidth="1"/>
    <col min="32" max="37" width="7.28125" style="81" customWidth="1"/>
    <col min="38" max="39" width="7.28125" style="83" customWidth="1"/>
    <col min="40" max="43" width="7.28125" style="84" customWidth="1"/>
    <col min="44" max="45" width="7.28125" style="84" hidden="1" customWidth="1"/>
    <col min="46" max="51" width="7.28125" style="84" customWidth="1"/>
    <col min="52" max="52" width="7.28125" style="84" hidden="1" customWidth="1"/>
    <col min="53" max="53" width="5.8515625" style="84" hidden="1" customWidth="1"/>
    <col min="54" max="55" width="7.28125" style="85" hidden="1" customWidth="1"/>
    <col min="56" max="65" width="7.28125" style="85" customWidth="1"/>
    <col min="66" max="16384" width="6.7109375" style="87" customWidth="1"/>
  </cols>
  <sheetData>
    <row r="1" spans="1:70" s="103" customFormat="1" ht="13.5" customHeight="1">
      <c r="A1" s="341"/>
      <c r="B1" s="341"/>
      <c r="C1" s="341"/>
      <c r="D1" s="800" t="s">
        <v>533</v>
      </c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0"/>
      <c r="AA1" s="800"/>
      <c r="AB1" s="800"/>
      <c r="AC1" s="800"/>
      <c r="AD1" s="800"/>
      <c r="AE1" s="800"/>
      <c r="AF1" s="800"/>
      <c r="AG1" s="800"/>
      <c r="AH1" s="800"/>
      <c r="AI1" s="800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 t="s">
        <v>180</v>
      </c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104"/>
      <c r="BO1" s="104"/>
      <c r="BP1" s="104"/>
      <c r="BQ1" s="104"/>
      <c r="BR1" s="104"/>
    </row>
    <row r="2" spans="1:70" s="103" customFormat="1" ht="4.5" customHeight="1">
      <c r="A2" s="341"/>
      <c r="B2" s="341"/>
      <c r="C2" s="341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342"/>
      <c r="U2" s="342"/>
      <c r="V2" s="342"/>
      <c r="W2" s="342"/>
      <c r="X2" s="342"/>
      <c r="Y2" s="342"/>
      <c r="Z2" s="343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104"/>
      <c r="BO2" s="104"/>
      <c r="BP2" s="104"/>
      <c r="BQ2" s="104"/>
      <c r="BR2" s="104"/>
    </row>
    <row r="3" spans="1:128" s="109" customFormat="1" ht="51" customHeight="1">
      <c r="A3" s="622" t="s">
        <v>182</v>
      </c>
      <c r="B3" s="811" t="s">
        <v>458</v>
      </c>
      <c r="C3" s="812"/>
      <c r="D3" s="811" t="s">
        <v>459</v>
      </c>
      <c r="E3" s="812"/>
      <c r="F3" s="816" t="s">
        <v>460</v>
      </c>
      <c r="G3" s="817"/>
      <c r="H3" s="809" t="s">
        <v>461</v>
      </c>
      <c r="I3" s="810"/>
      <c r="J3" s="809" t="s">
        <v>462</v>
      </c>
      <c r="K3" s="820"/>
      <c r="L3" s="821" t="s">
        <v>463</v>
      </c>
      <c r="M3" s="822"/>
      <c r="N3" s="798" t="s">
        <v>464</v>
      </c>
      <c r="O3" s="799"/>
      <c r="P3" s="805" t="s">
        <v>536</v>
      </c>
      <c r="Q3" s="825"/>
      <c r="R3" s="798" t="s">
        <v>465</v>
      </c>
      <c r="S3" s="815"/>
      <c r="T3" s="798" t="s">
        <v>449</v>
      </c>
      <c r="U3" s="799"/>
      <c r="V3" s="805" t="s">
        <v>466</v>
      </c>
      <c r="W3" s="806"/>
      <c r="X3" s="807" t="s">
        <v>467</v>
      </c>
      <c r="Y3" s="808"/>
      <c r="Z3" s="809" t="s">
        <v>468</v>
      </c>
      <c r="AA3" s="810"/>
      <c r="AB3" s="828" t="s">
        <v>450</v>
      </c>
      <c r="AC3" s="824"/>
      <c r="AD3" s="811" t="s">
        <v>469</v>
      </c>
      <c r="AE3" s="819"/>
      <c r="AF3" s="803" t="s">
        <v>470</v>
      </c>
      <c r="AG3" s="804"/>
      <c r="AH3" s="835" t="s">
        <v>341</v>
      </c>
      <c r="AI3" s="836"/>
      <c r="AJ3" s="837" t="s">
        <v>183</v>
      </c>
      <c r="AK3" s="838"/>
      <c r="AL3" s="813" t="s">
        <v>471</v>
      </c>
      <c r="AM3" s="818"/>
      <c r="AN3" s="813" t="s">
        <v>472</v>
      </c>
      <c r="AO3" s="814"/>
      <c r="AP3" s="813" t="s">
        <v>473</v>
      </c>
      <c r="AQ3" s="818"/>
      <c r="AR3" s="624" t="s">
        <v>451</v>
      </c>
      <c r="AS3" s="624"/>
      <c r="AT3" s="816" t="s">
        <v>474</v>
      </c>
      <c r="AU3" s="817"/>
      <c r="AV3" s="801" t="s">
        <v>456</v>
      </c>
      <c r="AW3" s="802"/>
      <c r="AX3" s="823" t="s">
        <v>457</v>
      </c>
      <c r="AY3" s="824"/>
      <c r="AZ3" s="826" t="s">
        <v>452</v>
      </c>
      <c r="BA3" s="827"/>
      <c r="BB3" s="826" t="s">
        <v>453</v>
      </c>
      <c r="BC3" s="827"/>
      <c r="BD3" s="811" t="s">
        <v>477</v>
      </c>
      <c r="BE3" s="819"/>
      <c r="BF3" s="831" t="s">
        <v>476</v>
      </c>
      <c r="BG3" s="832"/>
      <c r="BH3" s="798" t="s">
        <v>475</v>
      </c>
      <c r="BI3" s="815"/>
      <c r="BJ3" s="833" t="s">
        <v>454</v>
      </c>
      <c r="BK3" s="834"/>
      <c r="BL3" s="829" t="s">
        <v>455</v>
      </c>
      <c r="BM3" s="830"/>
      <c r="BN3" s="620"/>
      <c r="BO3" s="620"/>
      <c r="BP3" s="620"/>
      <c r="BQ3" s="619"/>
      <c r="BR3" s="619"/>
      <c r="BS3" s="619"/>
      <c r="BT3" s="619"/>
      <c r="BU3" s="619"/>
      <c r="BV3" s="621"/>
      <c r="BW3" s="621"/>
      <c r="BX3" s="621"/>
      <c r="BY3" s="621"/>
      <c r="BZ3" s="621"/>
      <c r="CF3" s="105"/>
      <c r="CG3" s="106"/>
      <c r="CH3" s="106"/>
      <c r="CI3" s="106"/>
      <c r="CJ3" s="106"/>
      <c r="CK3" s="106"/>
      <c r="CL3" s="107"/>
      <c r="CM3" s="107"/>
      <c r="CN3" s="107"/>
      <c r="CO3" s="106"/>
      <c r="CP3" s="106"/>
      <c r="CQ3" s="107"/>
      <c r="CR3" s="107"/>
      <c r="CS3" s="108"/>
      <c r="CT3" s="106"/>
      <c r="CU3" s="106"/>
      <c r="CV3" s="106"/>
      <c r="CW3" s="106"/>
      <c r="CX3" s="106"/>
      <c r="CY3" s="107"/>
      <c r="CZ3" s="107"/>
      <c r="DA3" s="107"/>
      <c r="DB3" s="106"/>
      <c r="DC3" s="106"/>
      <c r="DD3" s="107"/>
      <c r="DE3" s="107"/>
      <c r="DF3" s="108"/>
      <c r="DG3" s="106"/>
      <c r="DH3" s="106"/>
      <c r="DI3" s="106"/>
      <c r="DJ3" s="106"/>
      <c r="DK3" s="106"/>
      <c r="DL3" s="107"/>
      <c r="DM3" s="107"/>
      <c r="DN3" s="107"/>
      <c r="DO3" s="106"/>
      <c r="DP3" s="106"/>
      <c r="DQ3" s="107"/>
      <c r="DR3" s="107"/>
      <c r="DS3" s="108"/>
      <c r="DT3" s="106"/>
      <c r="DU3" s="106"/>
      <c r="DV3" s="106"/>
      <c r="DW3" s="106"/>
      <c r="DX3" s="106"/>
    </row>
    <row r="4" spans="1:126" s="69" customFormat="1" ht="22.5" customHeight="1">
      <c r="A4" s="623"/>
      <c r="B4" s="641">
        <v>2021</v>
      </c>
      <c r="C4" s="641">
        <v>2022</v>
      </c>
      <c r="D4" s="641">
        <v>2021</v>
      </c>
      <c r="E4" s="641">
        <v>2022</v>
      </c>
      <c r="F4" s="507">
        <v>2021</v>
      </c>
      <c r="G4" s="507">
        <v>2022</v>
      </c>
      <c r="H4" s="650">
        <v>2021</v>
      </c>
      <c r="I4" s="650">
        <v>2022</v>
      </c>
      <c r="J4" s="650">
        <v>2021</v>
      </c>
      <c r="K4" s="650">
        <v>2022</v>
      </c>
      <c r="L4" s="637">
        <v>2021</v>
      </c>
      <c r="M4" s="637">
        <v>2022</v>
      </c>
      <c r="N4" s="654">
        <v>2021</v>
      </c>
      <c r="O4" s="654">
        <v>2022</v>
      </c>
      <c r="P4" s="629">
        <v>2021</v>
      </c>
      <c r="Q4" s="629">
        <v>2022</v>
      </c>
      <c r="R4" s="654">
        <v>2021</v>
      </c>
      <c r="S4" s="654">
        <v>2022</v>
      </c>
      <c r="T4" s="654">
        <v>2021</v>
      </c>
      <c r="U4" s="654">
        <v>2022</v>
      </c>
      <c r="V4" s="629">
        <v>2021</v>
      </c>
      <c r="W4" s="629">
        <v>2022</v>
      </c>
      <c r="X4" s="625">
        <v>2021</v>
      </c>
      <c r="Y4" s="625">
        <v>2022</v>
      </c>
      <c r="Z4" s="650">
        <v>2021</v>
      </c>
      <c r="AA4" s="650">
        <v>2022</v>
      </c>
      <c r="AB4" s="633">
        <v>2021</v>
      </c>
      <c r="AC4" s="633">
        <v>2022</v>
      </c>
      <c r="AD4" s="641">
        <v>2021</v>
      </c>
      <c r="AE4" s="641">
        <v>2022</v>
      </c>
      <c r="AF4" s="629">
        <v>2021</v>
      </c>
      <c r="AG4" s="629">
        <v>2022</v>
      </c>
      <c r="AH4" s="658">
        <v>2021</v>
      </c>
      <c r="AI4" s="658">
        <v>2022</v>
      </c>
      <c r="AJ4" s="666">
        <v>2021</v>
      </c>
      <c r="AK4" s="666">
        <v>2022</v>
      </c>
      <c r="AL4" s="507">
        <v>2021</v>
      </c>
      <c r="AM4" s="507">
        <v>2022</v>
      </c>
      <c r="AN4" s="507">
        <v>2021</v>
      </c>
      <c r="AO4" s="507">
        <v>2022</v>
      </c>
      <c r="AP4" s="507">
        <v>2021</v>
      </c>
      <c r="AQ4" s="507">
        <v>2022</v>
      </c>
      <c r="AR4" s="507">
        <v>2021</v>
      </c>
      <c r="AS4" s="507">
        <v>2022</v>
      </c>
      <c r="AT4" s="507">
        <v>2021</v>
      </c>
      <c r="AU4" s="507">
        <v>2022</v>
      </c>
      <c r="AV4" s="670">
        <v>2021</v>
      </c>
      <c r="AW4" s="654">
        <v>2022</v>
      </c>
      <c r="AX4" s="633">
        <v>2021</v>
      </c>
      <c r="AY4" s="633">
        <v>2022</v>
      </c>
      <c r="AZ4" s="633">
        <v>2021</v>
      </c>
      <c r="BA4" s="633">
        <v>2022</v>
      </c>
      <c r="BB4" s="345">
        <v>2021</v>
      </c>
      <c r="BC4" s="345">
        <v>2022</v>
      </c>
      <c r="BD4" s="641">
        <v>2021</v>
      </c>
      <c r="BE4" s="641">
        <v>2022</v>
      </c>
      <c r="BF4" s="625">
        <v>2021</v>
      </c>
      <c r="BG4" s="625">
        <v>2022</v>
      </c>
      <c r="BH4" s="648">
        <v>2021</v>
      </c>
      <c r="BI4" s="648">
        <v>2022</v>
      </c>
      <c r="BJ4" s="662">
        <v>2021</v>
      </c>
      <c r="BK4" s="662">
        <v>2022</v>
      </c>
      <c r="BL4" s="523">
        <v>2021</v>
      </c>
      <c r="BM4" s="523">
        <v>2022</v>
      </c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CD4" s="90"/>
      <c r="CE4" s="64"/>
      <c r="CF4" s="64"/>
      <c r="CG4" s="64"/>
      <c r="CH4" s="64"/>
      <c r="CI4" s="64"/>
      <c r="CJ4" s="89"/>
      <c r="CK4" s="89"/>
      <c r="CL4" s="89"/>
      <c r="CM4" s="64"/>
      <c r="CN4" s="64"/>
      <c r="CO4" s="89"/>
      <c r="CP4" s="89"/>
      <c r="CQ4" s="90"/>
      <c r="CR4" s="64"/>
      <c r="CS4" s="64"/>
      <c r="CT4" s="64"/>
      <c r="CU4" s="64"/>
      <c r="CV4" s="64"/>
      <c r="CW4" s="89"/>
      <c r="CX4" s="89"/>
      <c r="CY4" s="89"/>
      <c r="CZ4" s="64"/>
      <c r="DA4" s="64"/>
      <c r="DB4" s="89"/>
      <c r="DC4" s="89"/>
      <c r="DD4" s="90"/>
      <c r="DE4" s="64"/>
      <c r="DF4" s="64"/>
      <c r="DG4" s="64"/>
      <c r="DH4" s="64"/>
      <c r="DI4" s="64"/>
      <c r="DJ4" s="89"/>
      <c r="DK4" s="89"/>
      <c r="DL4" s="89"/>
      <c r="DM4" s="64"/>
      <c r="DN4" s="64"/>
      <c r="DO4" s="89"/>
      <c r="DP4" s="89"/>
      <c r="DQ4" s="90"/>
      <c r="DR4" s="64"/>
      <c r="DS4" s="64"/>
      <c r="DT4" s="64"/>
      <c r="DU4" s="64"/>
      <c r="DV4" s="64"/>
    </row>
    <row r="5" spans="1:126" s="88" customFormat="1" ht="13.5" customHeight="1">
      <c r="A5" s="346">
        <v>200</v>
      </c>
      <c r="B5" s="642">
        <f>B6</f>
        <v>422.6</v>
      </c>
      <c r="C5" s="642">
        <f>C6</f>
        <v>424.7</v>
      </c>
      <c r="D5" s="642">
        <f>D9</f>
        <v>128.5</v>
      </c>
      <c r="E5" s="642">
        <f>E9</f>
        <v>128.9</v>
      </c>
      <c r="F5" s="508">
        <f>F6</f>
        <v>551.1</v>
      </c>
      <c r="G5" s="508">
        <f>G6</f>
        <v>553.6</v>
      </c>
      <c r="H5" s="651">
        <f>H7</f>
        <v>320</v>
      </c>
      <c r="I5" s="651">
        <f>I7</f>
        <v>320</v>
      </c>
      <c r="J5" s="651">
        <f>J6</f>
        <v>92</v>
      </c>
      <c r="K5" s="651">
        <f>K6</f>
        <v>94</v>
      </c>
      <c r="L5" s="638">
        <f>L6</f>
        <v>412</v>
      </c>
      <c r="M5" s="638">
        <f>M6</f>
        <v>414</v>
      </c>
      <c r="N5" s="655">
        <f>N10</f>
        <v>86.2</v>
      </c>
      <c r="O5" s="655">
        <f>O10</f>
        <v>89</v>
      </c>
      <c r="P5" s="630">
        <f>P10</f>
        <v>43</v>
      </c>
      <c r="Q5" s="630">
        <f>Q10</f>
        <v>43</v>
      </c>
      <c r="R5" s="655">
        <f aca="true" t="shared" si="0" ref="R5:W5">R28</f>
        <v>11</v>
      </c>
      <c r="S5" s="655">
        <f t="shared" si="0"/>
        <v>11</v>
      </c>
      <c r="T5" s="655">
        <f t="shared" si="0"/>
        <v>0</v>
      </c>
      <c r="U5" s="655">
        <f t="shared" si="0"/>
        <v>0</v>
      </c>
      <c r="V5" s="630">
        <f t="shared" si="0"/>
        <v>5</v>
      </c>
      <c r="W5" s="630">
        <f t="shared" si="0"/>
        <v>5</v>
      </c>
      <c r="X5" s="626">
        <f>X6+X10+X28</f>
        <v>557.2</v>
      </c>
      <c r="Y5" s="626">
        <f>Y6+Y10+Y28</f>
        <v>562</v>
      </c>
      <c r="Z5" s="651">
        <f>Z26</f>
        <v>5.9</v>
      </c>
      <c r="AA5" s="651">
        <f>AA26</f>
        <v>5.9</v>
      </c>
      <c r="AB5" s="634"/>
      <c r="AC5" s="634"/>
      <c r="AD5" s="642">
        <f aca="true" t="shared" si="1" ref="AD5:AI5">AD28</f>
        <v>20</v>
      </c>
      <c r="AE5" s="642">
        <f t="shared" si="1"/>
        <v>20</v>
      </c>
      <c r="AF5" s="630">
        <f t="shared" si="1"/>
        <v>0</v>
      </c>
      <c r="AG5" s="630">
        <f t="shared" si="1"/>
        <v>0</v>
      </c>
      <c r="AH5" s="659">
        <f t="shared" si="1"/>
        <v>20</v>
      </c>
      <c r="AI5" s="659">
        <f t="shared" si="1"/>
        <v>20</v>
      </c>
      <c r="AJ5" s="667">
        <f>AJ6+AJ10+AJ26+AJ28</f>
        <v>1134.2</v>
      </c>
      <c r="AK5" s="667">
        <f>AK6+AK10+AK26+AK28</f>
        <v>1141.5</v>
      </c>
      <c r="AL5" s="508">
        <f>AL6</f>
        <v>12.5</v>
      </c>
      <c r="AM5" s="508">
        <f>AM6</f>
        <v>12.5</v>
      </c>
      <c r="AN5" s="508">
        <f>AN6</f>
        <v>3.8</v>
      </c>
      <c r="AO5" s="508">
        <f>AO6</f>
        <v>3.8</v>
      </c>
      <c r="AP5" s="508">
        <f>AP10</f>
        <v>0</v>
      </c>
      <c r="AQ5" s="508">
        <f>AQ10</f>
        <v>0</v>
      </c>
      <c r="AR5" s="508"/>
      <c r="AS5" s="508"/>
      <c r="AT5" s="508">
        <f>AT6+AT10</f>
        <v>16.3</v>
      </c>
      <c r="AU5" s="508">
        <f>AU6+AU10</f>
        <v>16.3</v>
      </c>
      <c r="AV5" s="655">
        <f>AV10</f>
        <v>6</v>
      </c>
      <c r="AW5" s="655">
        <f>AW10</f>
        <v>6</v>
      </c>
      <c r="AX5" s="634">
        <f>AX10</f>
        <v>10</v>
      </c>
      <c r="AY5" s="634">
        <f>AY10</f>
        <v>10</v>
      </c>
      <c r="AZ5" s="634"/>
      <c r="BA5" s="634"/>
      <c r="BB5" s="492"/>
      <c r="BC5" s="492"/>
      <c r="BD5" s="642">
        <f>BD10</f>
        <v>92.1</v>
      </c>
      <c r="BE5" s="642">
        <f>BE10</f>
        <v>90</v>
      </c>
      <c r="BF5" s="626">
        <f>BF10</f>
        <v>20</v>
      </c>
      <c r="BG5" s="626">
        <f>BG10</f>
        <v>20</v>
      </c>
      <c r="BH5" s="649">
        <f>BH27</f>
        <v>7.2</v>
      </c>
      <c r="BI5" s="649">
        <f>BI27</f>
        <v>7.2</v>
      </c>
      <c r="BJ5" s="663">
        <f>BJ10</f>
        <v>10</v>
      </c>
      <c r="BK5" s="663">
        <f>BK10</f>
        <v>10</v>
      </c>
      <c r="BL5" s="524">
        <f>AJ5+AT5+AV5+AX5+BD5+BF5+BH5+BJ5</f>
        <v>1295.8</v>
      </c>
      <c r="BM5" s="524">
        <f>AK5+AU5+AW5+AY5+BE5+BG5+BI5+BK5</f>
        <v>1301</v>
      </c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85"/>
      <c r="BZ5" s="85"/>
      <c r="CA5" s="85"/>
      <c r="CB5" s="85"/>
      <c r="CC5" s="85"/>
      <c r="CD5" s="101"/>
      <c r="CE5" s="100"/>
      <c r="CF5" s="100"/>
      <c r="CG5" s="100"/>
      <c r="CH5" s="100"/>
      <c r="CI5" s="100"/>
      <c r="CJ5" s="101"/>
      <c r="CK5" s="100"/>
      <c r="CL5" s="100"/>
      <c r="CM5" s="100"/>
      <c r="CN5" s="100"/>
      <c r="CO5" s="101"/>
      <c r="CP5" s="100"/>
      <c r="CQ5" s="101"/>
      <c r="CR5" s="100"/>
      <c r="CS5" s="100"/>
      <c r="CT5" s="100"/>
      <c r="CU5" s="100"/>
      <c r="CV5" s="100"/>
      <c r="CW5" s="101"/>
      <c r="CX5" s="100"/>
      <c r="CY5" s="100"/>
      <c r="CZ5" s="100"/>
      <c r="DA5" s="100"/>
      <c r="DB5" s="101"/>
      <c r="DC5" s="100"/>
      <c r="DD5" s="101"/>
      <c r="DE5" s="100"/>
      <c r="DF5" s="100"/>
      <c r="DG5" s="100"/>
      <c r="DH5" s="100"/>
      <c r="DI5" s="100"/>
      <c r="DJ5" s="101"/>
      <c r="DK5" s="100"/>
      <c r="DL5" s="100"/>
      <c r="DM5" s="100"/>
      <c r="DN5" s="100"/>
      <c r="DO5" s="101"/>
      <c r="DP5" s="100"/>
      <c r="DQ5" s="101"/>
      <c r="DR5" s="100"/>
      <c r="DS5" s="100"/>
      <c r="DT5" s="100"/>
      <c r="DU5" s="100"/>
      <c r="DV5" s="100"/>
    </row>
    <row r="6" spans="1:126" s="88" customFormat="1" ht="13.5" customHeight="1">
      <c r="A6" s="346">
        <v>210</v>
      </c>
      <c r="B6" s="642">
        <f>B7</f>
        <v>422.6</v>
      </c>
      <c r="C6" s="642">
        <f>C7</f>
        <v>424.7</v>
      </c>
      <c r="D6" s="642">
        <f>D9</f>
        <v>128.5</v>
      </c>
      <c r="E6" s="642">
        <f>E9</f>
        <v>128.9</v>
      </c>
      <c r="F6" s="508">
        <f>F7+F9</f>
        <v>551.1</v>
      </c>
      <c r="G6" s="508">
        <f>G7+G9</f>
        <v>553.6</v>
      </c>
      <c r="H6" s="651"/>
      <c r="I6" s="651"/>
      <c r="J6" s="651">
        <f>J9</f>
        <v>92</v>
      </c>
      <c r="K6" s="651">
        <f>K9</f>
        <v>94</v>
      </c>
      <c r="L6" s="638">
        <f>L7+L9</f>
        <v>412</v>
      </c>
      <c r="M6" s="638">
        <f>M7+M9</f>
        <v>414</v>
      </c>
      <c r="N6" s="655">
        <v>0</v>
      </c>
      <c r="O6" s="655">
        <v>0</v>
      </c>
      <c r="P6" s="630">
        <v>0</v>
      </c>
      <c r="Q6" s="630">
        <v>0</v>
      </c>
      <c r="R6" s="655"/>
      <c r="S6" s="655"/>
      <c r="T6" s="655">
        <v>0</v>
      </c>
      <c r="U6" s="655">
        <v>0</v>
      </c>
      <c r="V6" s="630"/>
      <c r="W6" s="630"/>
      <c r="X6" s="626">
        <f>X7+X9</f>
        <v>412</v>
      </c>
      <c r="Y6" s="626">
        <f>Y7+Y9</f>
        <v>414</v>
      </c>
      <c r="Z6" s="651"/>
      <c r="AA6" s="651"/>
      <c r="AB6" s="634"/>
      <c r="AC6" s="634"/>
      <c r="AD6" s="642"/>
      <c r="AE6" s="642"/>
      <c r="AF6" s="630"/>
      <c r="AG6" s="630"/>
      <c r="AH6" s="659"/>
      <c r="AI6" s="659"/>
      <c r="AJ6" s="667">
        <f>F6+L6</f>
        <v>963.1</v>
      </c>
      <c r="AK6" s="667">
        <f>G6+M6</f>
        <v>967.6</v>
      </c>
      <c r="AL6" s="508">
        <f>AL7</f>
        <v>12.5</v>
      </c>
      <c r="AM6" s="508">
        <f>AM7</f>
        <v>12.5</v>
      </c>
      <c r="AN6" s="508">
        <f>AN9</f>
        <v>3.8</v>
      </c>
      <c r="AO6" s="508">
        <f>AO9</f>
        <v>3.8</v>
      </c>
      <c r="AP6" s="508"/>
      <c r="AQ6" s="508"/>
      <c r="AR6" s="508"/>
      <c r="AS6" s="508"/>
      <c r="AT6" s="508">
        <f>AL6+AN6</f>
        <v>16.3</v>
      </c>
      <c r="AU6" s="508">
        <f>AM6+AO6</f>
        <v>16.3</v>
      </c>
      <c r="AV6" s="655"/>
      <c r="AW6" s="655"/>
      <c r="AX6" s="634"/>
      <c r="AY6" s="634"/>
      <c r="AZ6" s="634"/>
      <c r="BA6" s="634"/>
      <c r="BB6" s="492"/>
      <c r="BC6" s="492"/>
      <c r="BD6" s="642"/>
      <c r="BE6" s="642"/>
      <c r="BF6" s="626"/>
      <c r="BG6" s="626"/>
      <c r="BH6" s="649"/>
      <c r="BI6" s="649"/>
      <c r="BJ6" s="663"/>
      <c r="BK6" s="663"/>
      <c r="BL6" s="524">
        <f>BL7+BL8+BL9</f>
        <v>979.4000000000001</v>
      </c>
      <c r="BM6" s="524">
        <f>BM7+BM8+BM9</f>
        <v>983.9000000000001</v>
      </c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85"/>
      <c r="BZ6" s="85"/>
      <c r="CA6" s="85"/>
      <c r="CB6" s="85"/>
      <c r="CC6" s="85"/>
      <c r="CD6" s="101"/>
      <c r="CE6" s="100"/>
      <c r="CF6" s="100"/>
      <c r="CG6" s="100"/>
      <c r="CH6" s="100"/>
      <c r="CI6" s="100"/>
      <c r="CJ6" s="101"/>
      <c r="CK6" s="100"/>
      <c r="CL6" s="100"/>
      <c r="CM6" s="100"/>
      <c r="CN6" s="100"/>
      <c r="CO6" s="101"/>
      <c r="CP6" s="100"/>
      <c r="CQ6" s="101"/>
      <c r="CR6" s="100"/>
      <c r="CS6" s="100"/>
      <c r="CT6" s="100"/>
      <c r="CU6" s="100"/>
      <c r="CV6" s="100"/>
      <c r="CW6" s="101"/>
      <c r="CX6" s="100"/>
      <c r="CY6" s="100"/>
      <c r="CZ6" s="100"/>
      <c r="DA6" s="100"/>
      <c r="DB6" s="101"/>
      <c r="DC6" s="100"/>
      <c r="DD6" s="101"/>
      <c r="DE6" s="100"/>
      <c r="DF6" s="100"/>
      <c r="DG6" s="100"/>
      <c r="DH6" s="100"/>
      <c r="DI6" s="100"/>
      <c r="DJ6" s="101"/>
      <c r="DK6" s="100"/>
      <c r="DL6" s="100"/>
      <c r="DM6" s="100"/>
      <c r="DN6" s="100"/>
      <c r="DO6" s="101"/>
      <c r="DP6" s="100"/>
      <c r="DQ6" s="101"/>
      <c r="DR6" s="100"/>
      <c r="DS6" s="100"/>
      <c r="DT6" s="100"/>
      <c r="DU6" s="100"/>
      <c r="DV6" s="100"/>
    </row>
    <row r="7" spans="1:126" s="88" customFormat="1" ht="13.5" customHeight="1">
      <c r="A7" s="346">
        <v>211</v>
      </c>
      <c r="B7" s="643">
        <v>422.6</v>
      </c>
      <c r="C7" s="643">
        <v>424.7</v>
      </c>
      <c r="D7" s="643"/>
      <c r="E7" s="643"/>
      <c r="F7" s="509">
        <f>B7+D7</f>
        <v>422.6</v>
      </c>
      <c r="G7" s="509">
        <f>C7+E7</f>
        <v>424.7</v>
      </c>
      <c r="H7" s="652">
        <v>320</v>
      </c>
      <c r="I7" s="652">
        <v>320</v>
      </c>
      <c r="J7" s="652"/>
      <c r="K7" s="652"/>
      <c r="L7" s="639">
        <f>H7</f>
        <v>320</v>
      </c>
      <c r="M7" s="639">
        <f>I7</f>
        <v>320</v>
      </c>
      <c r="N7" s="656"/>
      <c r="O7" s="656"/>
      <c r="P7" s="631"/>
      <c r="Q7" s="631"/>
      <c r="R7" s="656"/>
      <c r="S7" s="656"/>
      <c r="T7" s="656"/>
      <c r="U7" s="656"/>
      <c r="V7" s="631"/>
      <c r="W7" s="631"/>
      <c r="X7" s="627">
        <f>L7</f>
        <v>320</v>
      </c>
      <c r="Y7" s="627">
        <f>M7</f>
        <v>320</v>
      </c>
      <c r="Z7" s="652"/>
      <c r="AA7" s="652"/>
      <c r="AB7" s="635"/>
      <c r="AC7" s="635"/>
      <c r="AD7" s="643"/>
      <c r="AE7" s="643"/>
      <c r="AF7" s="631"/>
      <c r="AG7" s="631"/>
      <c r="AH7" s="660"/>
      <c r="AI7" s="660"/>
      <c r="AJ7" s="668">
        <f>B7+H7</f>
        <v>742.6</v>
      </c>
      <c r="AK7" s="668">
        <f>G7+M7</f>
        <v>744.7</v>
      </c>
      <c r="AL7" s="509">
        <v>12.5</v>
      </c>
      <c r="AM7" s="509">
        <v>12.5</v>
      </c>
      <c r="AN7" s="509"/>
      <c r="AO7" s="509"/>
      <c r="AP7" s="509"/>
      <c r="AQ7" s="509"/>
      <c r="AR7" s="509"/>
      <c r="AS7" s="509"/>
      <c r="AT7" s="509">
        <f>AL7</f>
        <v>12.5</v>
      </c>
      <c r="AU7" s="509">
        <f>AM7</f>
        <v>12.5</v>
      </c>
      <c r="AV7" s="656"/>
      <c r="AW7" s="656"/>
      <c r="AX7" s="635"/>
      <c r="AY7" s="635"/>
      <c r="AZ7" s="635"/>
      <c r="BA7" s="635"/>
      <c r="BB7" s="493"/>
      <c r="BC7" s="493"/>
      <c r="BD7" s="643"/>
      <c r="BE7" s="643"/>
      <c r="BF7" s="627"/>
      <c r="BG7" s="627"/>
      <c r="BH7" s="646"/>
      <c r="BI7" s="646"/>
      <c r="BJ7" s="664"/>
      <c r="BK7" s="664"/>
      <c r="BL7" s="524">
        <f aca="true" t="shared" si="2" ref="BL7:BM40">AJ7+AT7+AV7+AX7+BD7+BF7+BH7+BJ7</f>
        <v>755.1</v>
      </c>
      <c r="BM7" s="524">
        <f t="shared" si="2"/>
        <v>757.2</v>
      </c>
      <c r="BN7" s="365"/>
      <c r="BO7" s="364"/>
      <c r="BP7" s="364"/>
      <c r="BQ7" s="364"/>
      <c r="BR7" s="364"/>
      <c r="BS7" s="365"/>
      <c r="BT7" s="364"/>
      <c r="BU7" s="364"/>
      <c r="BV7" s="364"/>
      <c r="BW7" s="364"/>
      <c r="BX7" s="365"/>
      <c r="BY7" s="85"/>
      <c r="BZ7" s="85"/>
      <c r="CA7" s="85"/>
      <c r="CB7" s="85"/>
      <c r="CC7" s="85"/>
      <c r="CD7" s="101"/>
      <c r="CE7" s="102"/>
      <c r="CF7" s="102"/>
      <c r="CG7" s="100"/>
      <c r="CH7" s="102"/>
      <c r="CI7" s="102"/>
      <c r="CJ7" s="101"/>
      <c r="CK7" s="102"/>
      <c r="CL7" s="102"/>
      <c r="CM7" s="102"/>
      <c r="CN7" s="102"/>
      <c r="CO7" s="101"/>
      <c r="CP7" s="102"/>
      <c r="CQ7" s="101"/>
      <c r="CR7" s="102"/>
      <c r="CS7" s="102"/>
      <c r="CT7" s="100"/>
      <c r="CU7" s="102"/>
      <c r="CV7" s="102"/>
      <c r="CW7" s="101"/>
      <c r="CX7" s="102"/>
      <c r="CY7" s="102"/>
      <c r="CZ7" s="102"/>
      <c r="DA7" s="102"/>
      <c r="DB7" s="101"/>
      <c r="DC7" s="102"/>
      <c r="DD7" s="101"/>
      <c r="DE7" s="102"/>
      <c r="DF7" s="102"/>
      <c r="DG7" s="100"/>
      <c r="DH7" s="102"/>
      <c r="DI7" s="102"/>
      <c r="DJ7" s="101"/>
      <c r="DK7" s="102"/>
      <c r="DL7" s="102"/>
      <c r="DM7" s="102"/>
      <c r="DN7" s="102"/>
      <c r="DO7" s="101"/>
      <c r="DP7" s="102"/>
      <c r="DQ7" s="101"/>
      <c r="DR7" s="102"/>
      <c r="DS7" s="102"/>
      <c r="DT7" s="100"/>
      <c r="DU7" s="102"/>
      <c r="DV7" s="102"/>
    </row>
    <row r="8" spans="1:126" s="88" customFormat="1" ht="13.5" customHeight="1">
      <c r="A8" s="346">
        <v>212</v>
      </c>
      <c r="B8" s="642"/>
      <c r="C8" s="642"/>
      <c r="D8" s="642"/>
      <c r="E8" s="642"/>
      <c r="F8" s="508"/>
      <c r="G8" s="508"/>
      <c r="H8" s="651"/>
      <c r="I8" s="651"/>
      <c r="J8" s="651"/>
      <c r="K8" s="651"/>
      <c r="L8" s="638"/>
      <c r="M8" s="638"/>
      <c r="N8" s="655"/>
      <c r="O8" s="655"/>
      <c r="P8" s="630"/>
      <c r="Q8" s="630"/>
      <c r="R8" s="655"/>
      <c r="S8" s="655"/>
      <c r="T8" s="655"/>
      <c r="U8" s="655"/>
      <c r="V8" s="630"/>
      <c r="W8" s="630"/>
      <c r="X8" s="626"/>
      <c r="Y8" s="626"/>
      <c r="Z8" s="651"/>
      <c r="AA8" s="651"/>
      <c r="AB8" s="634"/>
      <c r="AC8" s="634"/>
      <c r="AD8" s="642"/>
      <c r="AE8" s="642"/>
      <c r="AF8" s="630"/>
      <c r="AG8" s="630"/>
      <c r="AH8" s="659"/>
      <c r="AI8" s="659"/>
      <c r="AJ8" s="667"/>
      <c r="AK8" s="667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655"/>
      <c r="AW8" s="655"/>
      <c r="AX8" s="635"/>
      <c r="AY8" s="635"/>
      <c r="AZ8" s="635"/>
      <c r="BA8" s="635"/>
      <c r="BB8" s="492"/>
      <c r="BC8" s="492"/>
      <c r="BD8" s="642"/>
      <c r="BE8" s="642"/>
      <c r="BF8" s="626"/>
      <c r="BG8" s="626"/>
      <c r="BH8" s="645"/>
      <c r="BI8" s="645"/>
      <c r="BJ8" s="663"/>
      <c r="BK8" s="663"/>
      <c r="BL8" s="524">
        <f t="shared" si="2"/>
        <v>0</v>
      </c>
      <c r="BM8" s="524">
        <f t="shared" si="2"/>
        <v>0</v>
      </c>
      <c r="BN8" s="365"/>
      <c r="BO8" s="365"/>
      <c r="BP8" s="365"/>
      <c r="BQ8" s="365"/>
      <c r="BR8" s="365"/>
      <c r="BS8" s="365"/>
      <c r="BT8" s="364"/>
      <c r="BU8" s="364"/>
      <c r="BV8" s="364"/>
      <c r="BW8" s="364"/>
      <c r="BX8" s="365"/>
      <c r="BY8" s="85"/>
      <c r="BZ8" s="85"/>
      <c r="CA8" s="85"/>
      <c r="CB8" s="85"/>
      <c r="CC8" s="85"/>
      <c r="CD8" s="101"/>
      <c r="CE8" s="100"/>
      <c r="CF8" s="100"/>
      <c r="CG8" s="100"/>
      <c r="CH8" s="100"/>
      <c r="CI8" s="100"/>
      <c r="CJ8" s="101"/>
      <c r="CK8" s="100"/>
      <c r="CL8" s="100"/>
      <c r="CM8" s="100"/>
      <c r="CN8" s="100"/>
      <c r="CO8" s="101"/>
      <c r="CP8" s="100"/>
      <c r="CQ8" s="101"/>
      <c r="CR8" s="100"/>
      <c r="CS8" s="100"/>
      <c r="CT8" s="100"/>
      <c r="CU8" s="100"/>
      <c r="CV8" s="100"/>
      <c r="CW8" s="101"/>
      <c r="CX8" s="100"/>
      <c r="CY8" s="100"/>
      <c r="CZ8" s="100"/>
      <c r="DA8" s="100"/>
      <c r="DB8" s="101"/>
      <c r="DC8" s="100"/>
      <c r="DD8" s="101"/>
      <c r="DE8" s="100"/>
      <c r="DF8" s="100"/>
      <c r="DG8" s="100"/>
      <c r="DH8" s="100"/>
      <c r="DI8" s="100"/>
      <c r="DJ8" s="101"/>
      <c r="DK8" s="100"/>
      <c r="DL8" s="100"/>
      <c r="DM8" s="100"/>
      <c r="DN8" s="100"/>
      <c r="DO8" s="101"/>
      <c r="DP8" s="100"/>
      <c r="DQ8" s="101"/>
      <c r="DR8" s="100"/>
      <c r="DS8" s="100"/>
      <c r="DT8" s="100"/>
      <c r="DU8" s="100"/>
      <c r="DV8" s="100"/>
    </row>
    <row r="9" spans="1:126" s="88" customFormat="1" ht="13.5" customHeight="1">
      <c r="A9" s="346">
        <v>213</v>
      </c>
      <c r="B9" s="643"/>
      <c r="C9" s="643"/>
      <c r="D9" s="643">
        <v>128.5</v>
      </c>
      <c r="E9" s="643">
        <v>128.9</v>
      </c>
      <c r="F9" s="509">
        <f>D9</f>
        <v>128.5</v>
      </c>
      <c r="G9" s="509">
        <f>E9</f>
        <v>128.9</v>
      </c>
      <c r="H9" s="652"/>
      <c r="I9" s="652"/>
      <c r="J9" s="652">
        <v>92</v>
      </c>
      <c r="K9" s="652">
        <v>94</v>
      </c>
      <c r="L9" s="639">
        <f>J9</f>
        <v>92</v>
      </c>
      <c r="M9" s="639">
        <f>K9</f>
        <v>94</v>
      </c>
      <c r="N9" s="656"/>
      <c r="O9" s="656"/>
      <c r="P9" s="631"/>
      <c r="Q9" s="631"/>
      <c r="R9" s="656"/>
      <c r="S9" s="656"/>
      <c r="T9" s="656"/>
      <c r="U9" s="656"/>
      <c r="V9" s="631"/>
      <c r="W9" s="631"/>
      <c r="X9" s="627">
        <f>L9</f>
        <v>92</v>
      </c>
      <c r="Y9" s="627">
        <f>M9</f>
        <v>94</v>
      </c>
      <c r="Z9" s="652"/>
      <c r="AA9" s="652"/>
      <c r="AB9" s="635"/>
      <c r="AC9" s="635"/>
      <c r="AD9" s="643"/>
      <c r="AE9" s="643"/>
      <c r="AF9" s="631"/>
      <c r="AG9" s="631"/>
      <c r="AH9" s="660"/>
      <c r="AI9" s="660"/>
      <c r="AJ9" s="668">
        <f>D9+J9</f>
        <v>220.5</v>
      </c>
      <c r="AK9" s="668">
        <f>E9+K9</f>
        <v>222.9</v>
      </c>
      <c r="AL9" s="509"/>
      <c r="AM9" s="509"/>
      <c r="AN9" s="509">
        <v>3.8</v>
      </c>
      <c r="AO9" s="509">
        <f>AN9</f>
        <v>3.8</v>
      </c>
      <c r="AP9" s="509"/>
      <c r="AQ9" s="509"/>
      <c r="AR9" s="509"/>
      <c r="AS9" s="509"/>
      <c r="AT9" s="509">
        <f>AN9</f>
        <v>3.8</v>
      </c>
      <c r="AU9" s="509">
        <f>AO9</f>
        <v>3.8</v>
      </c>
      <c r="AV9" s="656"/>
      <c r="AW9" s="656"/>
      <c r="AX9" s="635"/>
      <c r="AY9" s="635"/>
      <c r="AZ9" s="635"/>
      <c r="BA9" s="635"/>
      <c r="BB9" s="493"/>
      <c r="BC9" s="493"/>
      <c r="BD9" s="643"/>
      <c r="BE9" s="643"/>
      <c r="BF9" s="627"/>
      <c r="BG9" s="627"/>
      <c r="BH9" s="646"/>
      <c r="BI9" s="646"/>
      <c r="BJ9" s="664"/>
      <c r="BK9" s="664"/>
      <c r="BL9" s="524">
        <f t="shared" si="2"/>
        <v>224.3</v>
      </c>
      <c r="BM9" s="524">
        <f t="shared" si="2"/>
        <v>226.70000000000002</v>
      </c>
      <c r="BN9" s="365"/>
      <c r="BO9" s="364"/>
      <c r="BP9" s="364"/>
      <c r="BQ9" s="364"/>
      <c r="BR9" s="364"/>
      <c r="BS9" s="365"/>
      <c r="BT9" s="364"/>
      <c r="BU9" s="364"/>
      <c r="BV9" s="364"/>
      <c r="BW9" s="364"/>
      <c r="BX9" s="365"/>
      <c r="BY9" s="85"/>
      <c r="BZ9" s="85"/>
      <c r="CA9" s="85"/>
      <c r="CB9" s="85"/>
      <c r="CC9" s="85"/>
      <c r="CD9" s="101"/>
      <c r="CE9" s="102"/>
      <c r="CF9" s="102"/>
      <c r="CG9" s="100"/>
      <c r="CH9" s="102"/>
      <c r="CI9" s="102"/>
      <c r="CJ9" s="101"/>
      <c r="CK9" s="102"/>
      <c r="CL9" s="102"/>
      <c r="CM9" s="102"/>
      <c r="CN9" s="102"/>
      <c r="CO9" s="101"/>
      <c r="CP9" s="102"/>
      <c r="CQ9" s="101"/>
      <c r="CR9" s="102"/>
      <c r="CS9" s="102"/>
      <c r="CT9" s="100"/>
      <c r="CU9" s="102"/>
      <c r="CV9" s="102"/>
      <c r="CW9" s="101"/>
      <c r="CX9" s="102"/>
      <c r="CY9" s="102"/>
      <c r="CZ9" s="102"/>
      <c r="DA9" s="102"/>
      <c r="DB9" s="101"/>
      <c r="DC9" s="102"/>
      <c r="DD9" s="101"/>
      <c r="DE9" s="102"/>
      <c r="DF9" s="102"/>
      <c r="DG9" s="100"/>
      <c r="DH9" s="102"/>
      <c r="DI9" s="102"/>
      <c r="DJ9" s="101"/>
      <c r="DK9" s="102"/>
      <c r="DL9" s="102"/>
      <c r="DM9" s="102"/>
      <c r="DN9" s="102"/>
      <c r="DO9" s="101"/>
      <c r="DP9" s="102"/>
      <c r="DQ9" s="101"/>
      <c r="DR9" s="102"/>
      <c r="DS9" s="102"/>
      <c r="DT9" s="100"/>
      <c r="DU9" s="102"/>
      <c r="DV9" s="102"/>
    </row>
    <row r="10" spans="1:126" s="88" customFormat="1" ht="13.5" customHeight="1">
      <c r="A10" s="346">
        <v>220</v>
      </c>
      <c r="B10" s="642"/>
      <c r="C10" s="642"/>
      <c r="D10" s="642"/>
      <c r="E10" s="642"/>
      <c r="F10" s="508"/>
      <c r="G10" s="508"/>
      <c r="H10" s="651"/>
      <c r="I10" s="651"/>
      <c r="J10" s="651"/>
      <c r="K10" s="651"/>
      <c r="L10" s="638"/>
      <c r="M10" s="638"/>
      <c r="N10" s="655">
        <f>N11+N19+N24</f>
        <v>86.2</v>
      </c>
      <c r="O10" s="655">
        <f>O11+O19+O24</f>
        <v>89</v>
      </c>
      <c r="P10" s="630">
        <f>P11+P13+P19+P24</f>
        <v>43</v>
      </c>
      <c r="Q10" s="630">
        <f>Q11+Q13+Q19+Q24</f>
        <v>43</v>
      </c>
      <c r="R10" s="655"/>
      <c r="S10" s="655"/>
      <c r="T10" s="655">
        <v>0</v>
      </c>
      <c r="U10" s="655">
        <v>0</v>
      </c>
      <c r="V10" s="630"/>
      <c r="W10" s="630"/>
      <c r="X10" s="626">
        <f>X11+X13+X19+X24</f>
        <v>129.2</v>
      </c>
      <c r="Y10" s="626">
        <f>Y11+Y13+Y19+Y24</f>
        <v>132</v>
      </c>
      <c r="Z10" s="651"/>
      <c r="AA10" s="651">
        <v>0</v>
      </c>
      <c r="AB10" s="634"/>
      <c r="AC10" s="634">
        <v>0</v>
      </c>
      <c r="AD10" s="642"/>
      <c r="AE10" s="642"/>
      <c r="AF10" s="630"/>
      <c r="AG10" s="630"/>
      <c r="AH10" s="659"/>
      <c r="AI10" s="659"/>
      <c r="AJ10" s="667">
        <f>X10</f>
        <v>129.2</v>
      </c>
      <c r="AK10" s="667">
        <f>Y10</f>
        <v>132</v>
      </c>
      <c r="AL10" s="508"/>
      <c r="AM10" s="508"/>
      <c r="AN10" s="508"/>
      <c r="AO10" s="508"/>
      <c r="AP10" s="508">
        <f>AP19</f>
        <v>0</v>
      </c>
      <c r="AQ10" s="508">
        <f>AQ19</f>
        <v>0</v>
      </c>
      <c r="AR10" s="508"/>
      <c r="AS10" s="508"/>
      <c r="AT10" s="508">
        <f>AP10</f>
        <v>0</v>
      </c>
      <c r="AU10" s="508">
        <f>AQ10</f>
        <v>0</v>
      </c>
      <c r="AV10" s="655">
        <f>AV19</f>
        <v>6</v>
      </c>
      <c r="AW10" s="655">
        <f>AW19</f>
        <v>6</v>
      </c>
      <c r="AX10" s="634">
        <f>AX24</f>
        <v>10</v>
      </c>
      <c r="AY10" s="634">
        <f>AY24</f>
        <v>10</v>
      </c>
      <c r="AZ10" s="634"/>
      <c r="BA10" s="634"/>
      <c r="BB10" s="492"/>
      <c r="BC10" s="492"/>
      <c r="BD10" s="642">
        <f>BD12+BD19</f>
        <v>92.1</v>
      </c>
      <c r="BE10" s="642">
        <f>BE12+BE19</f>
        <v>90</v>
      </c>
      <c r="BF10" s="626">
        <f>BF24</f>
        <v>20</v>
      </c>
      <c r="BG10" s="626">
        <f>BG24</f>
        <v>20</v>
      </c>
      <c r="BH10" s="645"/>
      <c r="BI10" s="645"/>
      <c r="BJ10" s="663">
        <v>10</v>
      </c>
      <c r="BK10" s="663">
        <v>10</v>
      </c>
      <c r="BL10" s="524">
        <f>BL11+BL12+BL13+BL18+BL19+BL24</f>
        <v>267.3</v>
      </c>
      <c r="BM10" s="524">
        <f>BM11+BM12+BM13+BM18+BM19+BM24</f>
        <v>268</v>
      </c>
      <c r="BN10" s="365"/>
      <c r="BO10" s="365"/>
      <c r="BP10" s="365"/>
      <c r="BQ10" s="365"/>
      <c r="BR10" s="365"/>
      <c r="BS10" s="365"/>
      <c r="BT10" s="364"/>
      <c r="BU10" s="364"/>
      <c r="BV10" s="364"/>
      <c r="BW10" s="364"/>
      <c r="BX10" s="365"/>
      <c r="BY10" s="85"/>
      <c r="BZ10" s="85"/>
      <c r="CA10" s="85"/>
      <c r="CB10" s="85"/>
      <c r="CC10" s="85"/>
      <c r="CD10" s="101"/>
      <c r="CE10" s="100"/>
      <c r="CF10" s="100"/>
      <c r="CG10" s="100"/>
      <c r="CH10" s="100"/>
      <c r="CI10" s="100"/>
      <c r="CJ10" s="101"/>
      <c r="CK10" s="100"/>
      <c r="CL10" s="100"/>
      <c r="CM10" s="100"/>
      <c r="CN10" s="100"/>
      <c r="CO10" s="101"/>
      <c r="CP10" s="100"/>
      <c r="CQ10" s="101"/>
      <c r="CR10" s="100"/>
      <c r="CS10" s="100"/>
      <c r="CT10" s="100"/>
      <c r="CU10" s="100"/>
      <c r="CV10" s="100"/>
      <c r="CW10" s="101"/>
      <c r="CX10" s="100"/>
      <c r="CY10" s="100"/>
      <c r="CZ10" s="100"/>
      <c r="DA10" s="100"/>
      <c r="DB10" s="101"/>
      <c r="DC10" s="100"/>
      <c r="DD10" s="101"/>
      <c r="DE10" s="100"/>
      <c r="DF10" s="100"/>
      <c r="DG10" s="100"/>
      <c r="DH10" s="100"/>
      <c r="DI10" s="100"/>
      <c r="DJ10" s="101"/>
      <c r="DK10" s="100"/>
      <c r="DL10" s="100"/>
      <c r="DM10" s="100"/>
      <c r="DN10" s="100"/>
      <c r="DO10" s="101"/>
      <c r="DP10" s="100"/>
      <c r="DQ10" s="101"/>
      <c r="DR10" s="100"/>
      <c r="DS10" s="100"/>
      <c r="DT10" s="100"/>
      <c r="DU10" s="100"/>
      <c r="DV10" s="100"/>
    </row>
    <row r="11" spans="1:126" s="88" customFormat="1" ht="13.5" customHeight="1">
      <c r="A11" s="346">
        <v>221</v>
      </c>
      <c r="B11" s="643"/>
      <c r="C11" s="643"/>
      <c r="D11" s="643"/>
      <c r="E11" s="643"/>
      <c r="F11" s="509"/>
      <c r="G11" s="509"/>
      <c r="H11" s="652"/>
      <c r="I11" s="652"/>
      <c r="J11" s="652"/>
      <c r="K11" s="652"/>
      <c r="L11" s="639"/>
      <c r="M11" s="639"/>
      <c r="N11" s="656">
        <v>19</v>
      </c>
      <c r="O11" s="656">
        <v>19</v>
      </c>
      <c r="P11" s="631"/>
      <c r="Q11" s="631"/>
      <c r="R11" s="656"/>
      <c r="S11" s="656"/>
      <c r="T11" s="656"/>
      <c r="U11" s="656"/>
      <c r="V11" s="631"/>
      <c r="W11" s="631"/>
      <c r="X11" s="627">
        <f>N11</f>
        <v>19</v>
      </c>
      <c r="Y11" s="627">
        <f>O11</f>
        <v>19</v>
      </c>
      <c r="Z11" s="652"/>
      <c r="AA11" s="652"/>
      <c r="AB11" s="635"/>
      <c r="AC11" s="635"/>
      <c r="AD11" s="643"/>
      <c r="AE11" s="643"/>
      <c r="AF11" s="631"/>
      <c r="AG11" s="631"/>
      <c r="AH11" s="660"/>
      <c r="AI11" s="660"/>
      <c r="AJ11" s="668">
        <f>X11</f>
        <v>19</v>
      </c>
      <c r="AK11" s="668">
        <f>Y11</f>
        <v>19</v>
      </c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656"/>
      <c r="AW11" s="656"/>
      <c r="AX11" s="635"/>
      <c r="AY11" s="635"/>
      <c r="AZ11" s="635"/>
      <c r="BA11" s="635"/>
      <c r="BB11" s="493"/>
      <c r="BC11" s="493"/>
      <c r="BD11" s="643"/>
      <c r="BE11" s="643"/>
      <c r="BF11" s="627"/>
      <c r="BG11" s="627"/>
      <c r="BH11" s="646"/>
      <c r="BI11" s="646"/>
      <c r="BJ11" s="664"/>
      <c r="BK11" s="664"/>
      <c r="BL11" s="524">
        <f t="shared" si="2"/>
        <v>19</v>
      </c>
      <c r="BM11" s="524">
        <f t="shared" si="2"/>
        <v>19</v>
      </c>
      <c r="BN11" s="365"/>
      <c r="BO11" s="364"/>
      <c r="BP11" s="364"/>
      <c r="BQ11" s="364"/>
      <c r="BR11" s="364"/>
      <c r="BS11" s="365"/>
      <c r="BT11" s="364"/>
      <c r="BU11" s="364"/>
      <c r="BV11" s="364"/>
      <c r="BW11" s="364"/>
      <c r="BX11" s="365"/>
      <c r="BY11" s="85"/>
      <c r="BZ11" s="85"/>
      <c r="CA11" s="85"/>
      <c r="CB11" s="85"/>
      <c r="CC11" s="85"/>
      <c r="CD11" s="101"/>
      <c r="CE11" s="102"/>
      <c r="CF11" s="102"/>
      <c r="CG11" s="100"/>
      <c r="CH11" s="102"/>
      <c r="CI11" s="102"/>
      <c r="CJ11" s="101"/>
      <c r="CK11" s="102"/>
      <c r="CL11" s="102"/>
      <c r="CM11" s="102"/>
      <c r="CN11" s="102"/>
      <c r="CO11" s="101"/>
      <c r="CP11" s="102"/>
      <c r="CQ11" s="101"/>
      <c r="CR11" s="102"/>
      <c r="CS11" s="102"/>
      <c r="CT11" s="100"/>
      <c r="CU11" s="102"/>
      <c r="CV11" s="102"/>
      <c r="CW11" s="101"/>
      <c r="CX11" s="102"/>
      <c r="CY11" s="102"/>
      <c r="CZ11" s="102"/>
      <c r="DA11" s="102"/>
      <c r="DB11" s="101"/>
      <c r="DC11" s="102"/>
      <c r="DD11" s="101"/>
      <c r="DE11" s="102"/>
      <c r="DF11" s="102"/>
      <c r="DG11" s="100"/>
      <c r="DH11" s="102"/>
      <c r="DI11" s="102"/>
      <c r="DJ11" s="101"/>
      <c r="DK11" s="102"/>
      <c r="DL11" s="102"/>
      <c r="DM11" s="102"/>
      <c r="DN11" s="102"/>
      <c r="DO11" s="101"/>
      <c r="DP11" s="102"/>
      <c r="DQ11" s="101"/>
      <c r="DR11" s="102"/>
      <c r="DS11" s="102"/>
      <c r="DT11" s="100"/>
      <c r="DU11" s="102"/>
      <c r="DV11" s="102"/>
    </row>
    <row r="12" spans="1:126" s="88" customFormat="1" ht="13.5" customHeight="1">
      <c r="A12" s="346">
        <v>222</v>
      </c>
      <c r="B12" s="643"/>
      <c r="C12" s="643"/>
      <c r="D12" s="643"/>
      <c r="E12" s="643"/>
      <c r="F12" s="509"/>
      <c r="G12" s="509"/>
      <c r="H12" s="652"/>
      <c r="I12" s="652"/>
      <c r="J12" s="652"/>
      <c r="K12" s="652"/>
      <c r="L12" s="639"/>
      <c r="M12" s="639"/>
      <c r="N12" s="656"/>
      <c r="O12" s="656"/>
      <c r="P12" s="631"/>
      <c r="Q12" s="631"/>
      <c r="R12" s="656"/>
      <c r="S12" s="656"/>
      <c r="T12" s="656"/>
      <c r="U12" s="656"/>
      <c r="V12" s="631"/>
      <c r="W12" s="631"/>
      <c r="X12" s="627"/>
      <c r="Y12" s="627"/>
      <c r="Z12" s="652"/>
      <c r="AA12" s="652"/>
      <c r="AB12" s="635"/>
      <c r="AC12" s="635"/>
      <c r="AD12" s="643"/>
      <c r="AE12" s="643"/>
      <c r="AF12" s="631"/>
      <c r="AG12" s="631"/>
      <c r="AH12" s="660"/>
      <c r="AI12" s="660"/>
      <c r="AJ12" s="668"/>
      <c r="AK12" s="668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656"/>
      <c r="AW12" s="656"/>
      <c r="AX12" s="635"/>
      <c r="AY12" s="635"/>
      <c r="AZ12" s="635"/>
      <c r="BA12" s="635"/>
      <c r="BB12" s="493"/>
      <c r="BC12" s="493"/>
      <c r="BD12" s="643">
        <v>37.1</v>
      </c>
      <c r="BE12" s="643">
        <v>35</v>
      </c>
      <c r="BF12" s="627"/>
      <c r="BG12" s="627"/>
      <c r="BH12" s="646"/>
      <c r="BI12" s="646"/>
      <c r="BJ12" s="664"/>
      <c r="BK12" s="664"/>
      <c r="BL12" s="524">
        <f t="shared" si="2"/>
        <v>37.1</v>
      </c>
      <c r="BM12" s="524">
        <f t="shared" si="2"/>
        <v>35</v>
      </c>
      <c r="BN12" s="365"/>
      <c r="BO12" s="364"/>
      <c r="BP12" s="364"/>
      <c r="BQ12" s="364"/>
      <c r="BR12" s="364"/>
      <c r="BS12" s="365"/>
      <c r="BT12" s="364"/>
      <c r="BU12" s="364"/>
      <c r="BV12" s="364"/>
      <c r="BW12" s="364"/>
      <c r="BX12" s="365"/>
      <c r="BY12" s="85"/>
      <c r="BZ12" s="85"/>
      <c r="CA12" s="85"/>
      <c r="CB12" s="85"/>
      <c r="CC12" s="85"/>
      <c r="CD12" s="101"/>
      <c r="CE12" s="102"/>
      <c r="CF12" s="102"/>
      <c r="CG12" s="100"/>
      <c r="CH12" s="102"/>
      <c r="CI12" s="102"/>
      <c r="CJ12" s="101"/>
      <c r="CK12" s="102"/>
      <c r="CL12" s="102"/>
      <c r="CM12" s="102"/>
      <c r="CN12" s="102"/>
      <c r="CO12" s="101"/>
      <c r="CP12" s="102"/>
      <c r="CQ12" s="101"/>
      <c r="CR12" s="102"/>
      <c r="CS12" s="102"/>
      <c r="CT12" s="100"/>
      <c r="CU12" s="102"/>
      <c r="CV12" s="102"/>
      <c r="CW12" s="101"/>
      <c r="CX12" s="102"/>
      <c r="CY12" s="102"/>
      <c r="CZ12" s="102"/>
      <c r="DA12" s="102"/>
      <c r="DB12" s="101"/>
      <c r="DC12" s="102"/>
      <c r="DD12" s="101"/>
      <c r="DE12" s="102"/>
      <c r="DF12" s="102"/>
      <c r="DG12" s="100"/>
      <c r="DH12" s="102"/>
      <c r="DI12" s="102"/>
      <c r="DJ12" s="101"/>
      <c r="DK12" s="102"/>
      <c r="DL12" s="102"/>
      <c r="DM12" s="102"/>
      <c r="DN12" s="102"/>
      <c r="DO12" s="101"/>
      <c r="DP12" s="102"/>
      <c r="DQ12" s="101"/>
      <c r="DR12" s="102"/>
      <c r="DS12" s="102"/>
      <c r="DT12" s="100"/>
      <c r="DU12" s="102"/>
      <c r="DV12" s="102"/>
    </row>
    <row r="13" spans="1:126" s="88" customFormat="1" ht="13.5" customHeight="1">
      <c r="A13" s="346">
        <v>223</v>
      </c>
      <c r="B13" s="642"/>
      <c r="C13" s="642"/>
      <c r="D13" s="642"/>
      <c r="E13" s="642"/>
      <c r="F13" s="508"/>
      <c r="G13" s="508"/>
      <c r="H13" s="651"/>
      <c r="I13" s="651"/>
      <c r="J13" s="651"/>
      <c r="K13" s="651"/>
      <c r="L13" s="638"/>
      <c r="M13" s="638"/>
      <c r="N13" s="655">
        <f>N14+N15</f>
        <v>0</v>
      </c>
      <c r="O13" s="655">
        <f>O14+O15</f>
        <v>0</v>
      </c>
      <c r="P13" s="630">
        <f>P14+P15</f>
        <v>43</v>
      </c>
      <c r="Q13" s="630">
        <f>Q14+Q15</f>
        <v>43</v>
      </c>
      <c r="R13" s="655"/>
      <c r="S13" s="655"/>
      <c r="T13" s="655">
        <v>0</v>
      </c>
      <c r="U13" s="655">
        <v>0</v>
      </c>
      <c r="V13" s="630"/>
      <c r="W13" s="630"/>
      <c r="X13" s="626">
        <f>X14+X15</f>
        <v>43</v>
      </c>
      <c r="Y13" s="626">
        <f>Y14+Y15</f>
        <v>43</v>
      </c>
      <c r="Z13" s="651"/>
      <c r="AA13" s="651">
        <v>0</v>
      </c>
      <c r="AB13" s="634"/>
      <c r="AC13" s="634">
        <v>0</v>
      </c>
      <c r="AD13" s="642"/>
      <c r="AE13" s="642"/>
      <c r="AF13" s="630"/>
      <c r="AG13" s="630"/>
      <c r="AH13" s="659"/>
      <c r="AI13" s="659"/>
      <c r="AJ13" s="667">
        <f>AJ14+AJ15</f>
        <v>43</v>
      </c>
      <c r="AK13" s="667">
        <f>AK14+AK15</f>
        <v>43</v>
      </c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655"/>
      <c r="AW13" s="655"/>
      <c r="AX13" s="634"/>
      <c r="AY13" s="634"/>
      <c r="AZ13" s="634"/>
      <c r="BA13" s="634"/>
      <c r="BB13" s="492"/>
      <c r="BC13" s="492"/>
      <c r="BD13" s="642"/>
      <c r="BE13" s="642"/>
      <c r="BF13" s="626"/>
      <c r="BG13" s="626"/>
      <c r="BH13" s="645"/>
      <c r="BI13" s="645"/>
      <c r="BJ13" s="663"/>
      <c r="BK13" s="663"/>
      <c r="BL13" s="524">
        <f t="shared" si="2"/>
        <v>43</v>
      </c>
      <c r="BM13" s="524">
        <f t="shared" si="2"/>
        <v>43</v>
      </c>
      <c r="BN13" s="365"/>
      <c r="BO13" s="365"/>
      <c r="BP13" s="365"/>
      <c r="BQ13" s="365"/>
      <c r="BR13" s="365"/>
      <c r="BS13" s="365"/>
      <c r="BT13" s="364"/>
      <c r="BU13" s="364"/>
      <c r="BV13" s="364"/>
      <c r="BW13" s="364"/>
      <c r="BX13" s="365"/>
      <c r="BY13" s="85"/>
      <c r="BZ13" s="85"/>
      <c r="CA13" s="85"/>
      <c r="CB13" s="85"/>
      <c r="CC13" s="85"/>
      <c r="CD13" s="101"/>
      <c r="CE13" s="100"/>
      <c r="CF13" s="100"/>
      <c r="CG13" s="100"/>
      <c r="CH13" s="100"/>
      <c r="CI13" s="100"/>
      <c r="CJ13" s="101"/>
      <c r="CK13" s="100"/>
      <c r="CL13" s="100"/>
      <c r="CM13" s="100"/>
      <c r="CN13" s="100"/>
      <c r="CO13" s="101"/>
      <c r="CP13" s="100"/>
      <c r="CQ13" s="101"/>
      <c r="CR13" s="100"/>
      <c r="CS13" s="100"/>
      <c r="CT13" s="100"/>
      <c r="CU13" s="100"/>
      <c r="CV13" s="100"/>
      <c r="CW13" s="101"/>
      <c r="CX13" s="100"/>
      <c r="CY13" s="100"/>
      <c r="CZ13" s="100"/>
      <c r="DA13" s="100"/>
      <c r="DB13" s="101"/>
      <c r="DC13" s="100"/>
      <c r="DD13" s="101"/>
      <c r="DE13" s="100"/>
      <c r="DF13" s="100"/>
      <c r="DG13" s="100"/>
      <c r="DH13" s="100"/>
      <c r="DI13" s="100"/>
      <c r="DJ13" s="101"/>
      <c r="DK13" s="100"/>
      <c r="DL13" s="100"/>
      <c r="DM13" s="100"/>
      <c r="DN13" s="100"/>
      <c r="DO13" s="101"/>
      <c r="DP13" s="100"/>
      <c r="DQ13" s="101"/>
      <c r="DR13" s="100"/>
      <c r="DS13" s="100"/>
      <c r="DT13" s="100"/>
      <c r="DU13" s="100"/>
      <c r="DV13" s="100"/>
    </row>
    <row r="14" spans="1:126" s="88" customFormat="1" ht="13.5" customHeight="1">
      <c r="A14" s="346" t="s">
        <v>184</v>
      </c>
      <c r="B14" s="643"/>
      <c r="C14" s="643"/>
      <c r="D14" s="643"/>
      <c r="E14" s="643"/>
      <c r="F14" s="509"/>
      <c r="G14" s="509"/>
      <c r="H14" s="652"/>
      <c r="I14" s="652"/>
      <c r="J14" s="652"/>
      <c r="K14" s="652"/>
      <c r="L14" s="639"/>
      <c r="M14" s="639"/>
      <c r="N14" s="656"/>
      <c r="O14" s="656"/>
      <c r="P14" s="631">
        <v>18</v>
      </c>
      <c r="Q14" s="631">
        <v>18</v>
      </c>
      <c r="R14" s="656"/>
      <c r="S14" s="656"/>
      <c r="T14" s="656"/>
      <c r="U14" s="656"/>
      <c r="V14" s="631"/>
      <c r="W14" s="631"/>
      <c r="X14" s="627">
        <f>P14</f>
        <v>18</v>
      </c>
      <c r="Y14" s="627">
        <f>Q14</f>
        <v>18</v>
      </c>
      <c r="Z14" s="652"/>
      <c r="AA14" s="652"/>
      <c r="AB14" s="635"/>
      <c r="AC14" s="635"/>
      <c r="AD14" s="643"/>
      <c r="AE14" s="643"/>
      <c r="AF14" s="631"/>
      <c r="AG14" s="631"/>
      <c r="AH14" s="660"/>
      <c r="AI14" s="660"/>
      <c r="AJ14" s="668">
        <f>X14+Z14</f>
        <v>18</v>
      </c>
      <c r="AK14" s="668">
        <f>Y14+AA14</f>
        <v>18</v>
      </c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656"/>
      <c r="AW14" s="656"/>
      <c r="AX14" s="635"/>
      <c r="AY14" s="635"/>
      <c r="AZ14" s="635"/>
      <c r="BA14" s="635"/>
      <c r="BB14" s="493"/>
      <c r="BC14" s="493"/>
      <c r="BD14" s="643"/>
      <c r="BE14" s="643"/>
      <c r="BF14" s="627"/>
      <c r="BG14" s="627"/>
      <c r="BH14" s="646"/>
      <c r="BI14" s="646"/>
      <c r="BJ14" s="664"/>
      <c r="BK14" s="664"/>
      <c r="BL14" s="524">
        <f t="shared" si="2"/>
        <v>18</v>
      </c>
      <c r="BM14" s="524">
        <f t="shared" si="2"/>
        <v>18</v>
      </c>
      <c r="BN14" s="365"/>
      <c r="BO14" s="364"/>
      <c r="BP14" s="364"/>
      <c r="BQ14" s="364"/>
      <c r="BR14" s="364"/>
      <c r="BS14" s="365"/>
      <c r="BT14" s="364"/>
      <c r="BU14" s="364"/>
      <c r="BV14" s="364"/>
      <c r="BW14" s="364"/>
      <c r="BX14" s="365"/>
      <c r="BY14" s="85"/>
      <c r="BZ14" s="85"/>
      <c r="CA14" s="85"/>
      <c r="CB14" s="85"/>
      <c r="CC14" s="85"/>
      <c r="CD14" s="101"/>
      <c r="CE14" s="102"/>
      <c r="CF14" s="102"/>
      <c r="CG14" s="100"/>
      <c r="CH14" s="102"/>
      <c r="CI14" s="102"/>
      <c r="CJ14" s="101"/>
      <c r="CK14" s="102"/>
      <c r="CL14" s="102"/>
      <c r="CM14" s="102"/>
      <c r="CN14" s="102"/>
      <c r="CO14" s="101"/>
      <c r="CP14" s="102"/>
      <c r="CQ14" s="101"/>
      <c r="CR14" s="102"/>
      <c r="CS14" s="102"/>
      <c r="CT14" s="100"/>
      <c r="CU14" s="102"/>
      <c r="CV14" s="102"/>
      <c r="CW14" s="101"/>
      <c r="CX14" s="102"/>
      <c r="CY14" s="102"/>
      <c r="CZ14" s="102"/>
      <c r="DA14" s="102"/>
      <c r="DB14" s="101"/>
      <c r="DC14" s="102"/>
      <c r="DD14" s="101"/>
      <c r="DE14" s="102"/>
      <c r="DF14" s="102"/>
      <c r="DG14" s="100"/>
      <c r="DH14" s="102"/>
      <c r="DI14" s="102"/>
      <c r="DJ14" s="101"/>
      <c r="DK14" s="102"/>
      <c r="DL14" s="102"/>
      <c r="DM14" s="102"/>
      <c r="DN14" s="102"/>
      <c r="DO14" s="101"/>
      <c r="DP14" s="102"/>
      <c r="DQ14" s="101"/>
      <c r="DR14" s="102"/>
      <c r="DS14" s="102"/>
      <c r="DT14" s="100"/>
      <c r="DU14" s="102"/>
      <c r="DV14" s="102"/>
    </row>
    <row r="15" spans="1:126" s="88" customFormat="1" ht="13.5" customHeight="1">
      <c r="A15" s="346" t="s">
        <v>185</v>
      </c>
      <c r="B15" s="643"/>
      <c r="C15" s="643"/>
      <c r="D15" s="643"/>
      <c r="E15" s="643"/>
      <c r="F15" s="509"/>
      <c r="G15" s="509"/>
      <c r="H15" s="652"/>
      <c r="I15" s="652"/>
      <c r="J15" s="652"/>
      <c r="K15" s="652"/>
      <c r="L15" s="639"/>
      <c r="M15" s="639"/>
      <c r="N15" s="656"/>
      <c r="O15" s="656"/>
      <c r="P15" s="631">
        <v>25</v>
      </c>
      <c r="Q15" s="631">
        <v>25</v>
      </c>
      <c r="R15" s="656"/>
      <c r="S15" s="656"/>
      <c r="T15" s="656"/>
      <c r="U15" s="656"/>
      <c r="V15" s="631"/>
      <c r="W15" s="631"/>
      <c r="X15" s="627">
        <f>P15</f>
        <v>25</v>
      </c>
      <c r="Y15" s="627">
        <f>Q15</f>
        <v>25</v>
      </c>
      <c r="Z15" s="652"/>
      <c r="AA15" s="652"/>
      <c r="AB15" s="635"/>
      <c r="AC15" s="635"/>
      <c r="AD15" s="643"/>
      <c r="AE15" s="643"/>
      <c r="AF15" s="631"/>
      <c r="AG15" s="631"/>
      <c r="AH15" s="660"/>
      <c r="AI15" s="660"/>
      <c r="AJ15" s="668">
        <f>X15</f>
        <v>25</v>
      </c>
      <c r="AK15" s="668">
        <f>Y15</f>
        <v>25</v>
      </c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656"/>
      <c r="AW15" s="656"/>
      <c r="AX15" s="635"/>
      <c r="AY15" s="635"/>
      <c r="AZ15" s="635"/>
      <c r="BA15" s="635"/>
      <c r="BB15" s="493"/>
      <c r="BC15" s="493"/>
      <c r="BD15" s="643"/>
      <c r="BE15" s="643"/>
      <c r="BF15" s="627"/>
      <c r="BG15" s="627"/>
      <c r="BH15" s="646"/>
      <c r="BI15" s="646"/>
      <c r="BJ15" s="664"/>
      <c r="BK15" s="664"/>
      <c r="BL15" s="524">
        <f t="shared" si="2"/>
        <v>25</v>
      </c>
      <c r="BM15" s="524">
        <f t="shared" si="2"/>
        <v>25</v>
      </c>
      <c r="BN15" s="365"/>
      <c r="BO15" s="364"/>
      <c r="BP15" s="364"/>
      <c r="BQ15" s="364"/>
      <c r="BR15" s="364"/>
      <c r="BS15" s="365"/>
      <c r="BT15" s="364"/>
      <c r="BU15" s="364"/>
      <c r="BV15" s="364"/>
      <c r="BW15" s="364"/>
      <c r="BX15" s="365"/>
      <c r="BY15" s="85"/>
      <c r="BZ15" s="85"/>
      <c r="CA15" s="85"/>
      <c r="CB15" s="85"/>
      <c r="CC15" s="85"/>
      <c r="CD15" s="101"/>
      <c r="CE15" s="102"/>
      <c r="CF15" s="102"/>
      <c r="CG15" s="100"/>
      <c r="CH15" s="102"/>
      <c r="CI15" s="102"/>
      <c r="CJ15" s="101"/>
      <c r="CK15" s="102"/>
      <c r="CL15" s="102"/>
      <c r="CM15" s="102"/>
      <c r="CN15" s="102"/>
      <c r="CO15" s="101"/>
      <c r="CP15" s="102"/>
      <c r="CQ15" s="101"/>
      <c r="CR15" s="102"/>
      <c r="CS15" s="102"/>
      <c r="CT15" s="100"/>
      <c r="CU15" s="102"/>
      <c r="CV15" s="102"/>
      <c r="CW15" s="101"/>
      <c r="CX15" s="102"/>
      <c r="CY15" s="102"/>
      <c r="CZ15" s="102"/>
      <c r="DA15" s="102"/>
      <c r="DB15" s="101"/>
      <c r="DC15" s="102"/>
      <c r="DD15" s="101"/>
      <c r="DE15" s="102"/>
      <c r="DF15" s="102"/>
      <c r="DG15" s="100"/>
      <c r="DH15" s="102"/>
      <c r="DI15" s="102"/>
      <c r="DJ15" s="101"/>
      <c r="DK15" s="102"/>
      <c r="DL15" s="102"/>
      <c r="DM15" s="102"/>
      <c r="DN15" s="102"/>
      <c r="DO15" s="101"/>
      <c r="DP15" s="102"/>
      <c r="DQ15" s="101"/>
      <c r="DR15" s="102"/>
      <c r="DS15" s="102"/>
      <c r="DT15" s="100"/>
      <c r="DU15" s="102"/>
      <c r="DV15" s="102"/>
    </row>
    <row r="16" spans="1:126" s="88" customFormat="1" ht="13.5" customHeight="1">
      <c r="A16" s="346" t="s">
        <v>186</v>
      </c>
      <c r="B16" s="643"/>
      <c r="C16" s="643"/>
      <c r="D16" s="643"/>
      <c r="E16" s="643"/>
      <c r="F16" s="509"/>
      <c r="G16" s="509"/>
      <c r="H16" s="652"/>
      <c r="I16" s="652"/>
      <c r="J16" s="652"/>
      <c r="K16" s="652"/>
      <c r="L16" s="639"/>
      <c r="M16" s="639"/>
      <c r="N16" s="656"/>
      <c r="O16" s="656"/>
      <c r="P16" s="631"/>
      <c r="Q16" s="631"/>
      <c r="R16" s="656"/>
      <c r="S16" s="656"/>
      <c r="T16" s="656"/>
      <c r="U16" s="656"/>
      <c r="V16" s="631"/>
      <c r="W16" s="631"/>
      <c r="X16" s="627"/>
      <c r="Y16" s="627"/>
      <c r="Z16" s="652"/>
      <c r="AA16" s="652"/>
      <c r="AB16" s="635"/>
      <c r="AC16" s="635"/>
      <c r="AD16" s="643"/>
      <c r="AE16" s="643"/>
      <c r="AF16" s="631"/>
      <c r="AG16" s="631"/>
      <c r="AH16" s="660"/>
      <c r="AI16" s="660"/>
      <c r="AJ16" s="668"/>
      <c r="AK16" s="668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656"/>
      <c r="AW16" s="656"/>
      <c r="AX16" s="635"/>
      <c r="AY16" s="635"/>
      <c r="AZ16" s="635"/>
      <c r="BA16" s="635"/>
      <c r="BB16" s="493"/>
      <c r="BC16" s="493"/>
      <c r="BD16" s="643"/>
      <c r="BE16" s="643"/>
      <c r="BF16" s="627"/>
      <c r="BG16" s="627"/>
      <c r="BH16" s="646"/>
      <c r="BI16" s="646"/>
      <c r="BJ16" s="664"/>
      <c r="BK16" s="664"/>
      <c r="BL16" s="524">
        <f t="shared" si="2"/>
        <v>0</v>
      </c>
      <c r="BM16" s="524">
        <f t="shared" si="2"/>
        <v>0</v>
      </c>
      <c r="BN16" s="365"/>
      <c r="BO16" s="364"/>
      <c r="BP16" s="364"/>
      <c r="BQ16" s="364"/>
      <c r="BR16" s="364"/>
      <c r="BS16" s="365"/>
      <c r="BT16" s="364"/>
      <c r="BU16" s="364"/>
      <c r="BV16" s="364"/>
      <c r="BW16" s="364"/>
      <c r="BX16" s="365"/>
      <c r="BY16" s="85"/>
      <c r="BZ16" s="85"/>
      <c r="CA16" s="85"/>
      <c r="CB16" s="85"/>
      <c r="CC16" s="85"/>
      <c r="CD16" s="101"/>
      <c r="CE16" s="102"/>
      <c r="CF16" s="102"/>
      <c r="CG16" s="100"/>
      <c r="CH16" s="102"/>
      <c r="CI16" s="102"/>
      <c r="CJ16" s="101"/>
      <c r="CK16" s="102"/>
      <c r="CL16" s="102"/>
      <c r="CM16" s="102"/>
      <c r="CN16" s="102"/>
      <c r="CO16" s="101"/>
      <c r="CP16" s="102"/>
      <c r="CQ16" s="101"/>
      <c r="CR16" s="102"/>
      <c r="CS16" s="102"/>
      <c r="CT16" s="100"/>
      <c r="CU16" s="102"/>
      <c r="CV16" s="102"/>
      <c r="CW16" s="101"/>
      <c r="CX16" s="102"/>
      <c r="CY16" s="102"/>
      <c r="CZ16" s="102"/>
      <c r="DA16" s="102"/>
      <c r="DB16" s="101"/>
      <c r="DC16" s="102"/>
      <c r="DD16" s="101"/>
      <c r="DE16" s="102"/>
      <c r="DF16" s="102"/>
      <c r="DG16" s="100"/>
      <c r="DH16" s="102"/>
      <c r="DI16" s="102"/>
      <c r="DJ16" s="101"/>
      <c r="DK16" s="102"/>
      <c r="DL16" s="102"/>
      <c r="DM16" s="102"/>
      <c r="DN16" s="102"/>
      <c r="DO16" s="101"/>
      <c r="DP16" s="102"/>
      <c r="DQ16" s="101"/>
      <c r="DR16" s="102"/>
      <c r="DS16" s="102"/>
      <c r="DT16" s="100"/>
      <c r="DU16" s="102"/>
      <c r="DV16" s="102"/>
    </row>
    <row r="17" spans="1:126" s="88" customFormat="1" ht="13.5" customHeight="1">
      <c r="A17" s="346" t="s">
        <v>187</v>
      </c>
      <c r="B17" s="643"/>
      <c r="C17" s="643"/>
      <c r="D17" s="643"/>
      <c r="E17" s="643"/>
      <c r="F17" s="509"/>
      <c r="G17" s="509"/>
      <c r="H17" s="652"/>
      <c r="I17" s="652"/>
      <c r="J17" s="652"/>
      <c r="K17" s="652"/>
      <c r="L17" s="639"/>
      <c r="M17" s="639"/>
      <c r="N17" s="656"/>
      <c r="O17" s="656"/>
      <c r="P17" s="631"/>
      <c r="Q17" s="631"/>
      <c r="R17" s="656"/>
      <c r="S17" s="656"/>
      <c r="T17" s="656"/>
      <c r="U17" s="656"/>
      <c r="V17" s="631"/>
      <c r="W17" s="631"/>
      <c r="X17" s="627"/>
      <c r="Y17" s="627"/>
      <c r="Z17" s="652"/>
      <c r="AA17" s="652"/>
      <c r="AB17" s="635"/>
      <c r="AC17" s="635"/>
      <c r="AD17" s="643"/>
      <c r="AE17" s="643"/>
      <c r="AF17" s="631"/>
      <c r="AG17" s="631"/>
      <c r="AH17" s="660"/>
      <c r="AI17" s="660"/>
      <c r="AJ17" s="668"/>
      <c r="AK17" s="668"/>
      <c r="AL17" s="509"/>
      <c r="AM17" s="509"/>
      <c r="AN17" s="509"/>
      <c r="AO17" s="509"/>
      <c r="AP17" s="509"/>
      <c r="AQ17" s="509"/>
      <c r="AR17" s="509"/>
      <c r="AS17" s="509"/>
      <c r="AT17" s="509"/>
      <c r="AU17" s="509"/>
      <c r="AV17" s="656"/>
      <c r="AW17" s="656"/>
      <c r="AX17" s="635"/>
      <c r="AY17" s="635"/>
      <c r="AZ17" s="635"/>
      <c r="BA17" s="635"/>
      <c r="BB17" s="493"/>
      <c r="BC17" s="493"/>
      <c r="BD17" s="643"/>
      <c r="BE17" s="643"/>
      <c r="BF17" s="627"/>
      <c r="BG17" s="627"/>
      <c r="BH17" s="646"/>
      <c r="BI17" s="646"/>
      <c r="BJ17" s="664"/>
      <c r="BK17" s="664"/>
      <c r="BL17" s="524">
        <f t="shared" si="2"/>
        <v>0</v>
      </c>
      <c r="BM17" s="524">
        <f t="shared" si="2"/>
        <v>0</v>
      </c>
      <c r="BN17" s="365"/>
      <c r="BO17" s="364"/>
      <c r="BP17" s="364"/>
      <c r="BQ17" s="364"/>
      <c r="BR17" s="364"/>
      <c r="BS17" s="365"/>
      <c r="BT17" s="364"/>
      <c r="BU17" s="364"/>
      <c r="BV17" s="364"/>
      <c r="BW17" s="364"/>
      <c r="BX17" s="365"/>
      <c r="BY17" s="85"/>
      <c r="BZ17" s="85"/>
      <c r="CA17" s="85"/>
      <c r="CB17" s="85"/>
      <c r="CC17" s="85"/>
      <c r="CD17" s="101"/>
      <c r="CE17" s="102"/>
      <c r="CF17" s="102"/>
      <c r="CG17" s="100"/>
      <c r="CH17" s="102"/>
      <c r="CI17" s="102"/>
      <c r="CJ17" s="101"/>
      <c r="CK17" s="102"/>
      <c r="CL17" s="102"/>
      <c r="CM17" s="102"/>
      <c r="CN17" s="102"/>
      <c r="CO17" s="101"/>
      <c r="CP17" s="102"/>
      <c r="CQ17" s="101"/>
      <c r="CR17" s="102"/>
      <c r="CS17" s="102"/>
      <c r="CT17" s="100"/>
      <c r="CU17" s="102"/>
      <c r="CV17" s="102"/>
      <c r="CW17" s="101"/>
      <c r="CX17" s="102"/>
      <c r="CY17" s="102"/>
      <c r="CZ17" s="102"/>
      <c r="DA17" s="102"/>
      <c r="DB17" s="101"/>
      <c r="DC17" s="102"/>
      <c r="DD17" s="101"/>
      <c r="DE17" s="102"/>
      <c r="DF17" s="102"/>
      <c r="DG17" s="100"/>
      <c r="DH17" s="102"/>
      <c r="DI17" s="102"/>
      <c r="DJ17" s="101"/>
      <c r="DK17" s="102"/>
      <c r="DL17" s="102"/>
      <c r="DM17" s="102"/>
      <c r="DN17" s="102"/>
      <c r="DO17" s="101"/>
      <c r="DP17" s="102"/>
      <c r="DQ17" s="101"/>
      <c r="DR17" s="102"/>
      <c r="DS17" s="102"/>
      <c r="DT17" s="100"/>
      <c r="DU17" s="102"/>
      <c r="DV17" s="102"/>
    </row>
    <row r="18" spans="1:126" s="88" customFormat="1" ht="13.5" customHeight="1">
      <c r="A18" s="346">
        <v>224</v>
      </c>
      <c r="B18" s="643"/>
      <c r="C18" s="643"/>
      <c r="D18" s="643"/>
      <c r="E18" s="643"/>
      <c r="F18" s="509"/>
      <c r="G18" s="509"/>
      <c r="H18" s="652"/>
      <c r="I18" s="652"/>
      <c r="J18" s="652"/>
      <c r="K18" s="652"/>
      <c r="L18" s="639"/>
      <c r="M18" s="639"/>
      <c r="N18" s="656"/>
      <c r="O18" s="656"/>
      <c r="P18" s="631"/>
      <c r="Q18" s="631"/>
      <c r="R18" s="656"/>
      <c r="S18" s="656"/>
      <c r="T18" s="656"/>
      <c r="U18" s="656"/>
      <c r="V18" s="631"/>
      <c r="W18" s="631"/>
      <c r="X18" s="627"/>
      <c r="Y18" s="627"/>
      <c r="Z18" s="652"/>
      <c r="AA18" s="652"/>
      <c r="AB18" s="635"/>
      <c r="AC18" s="635"/>
      <c r="AD18" s="643"/>
      <c r="AE18" s="643"/>
      <c r="AF18" s="631"/>
      <c r="AG18" s="631"/>
      <c r="AH18" s="660"/>
      <c r="AI18" s="660"/>
      <c r="AJ18" s="668"/>
      <c r="AK18" s="668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656"/>
      <c r="AW18" s="656"/>
      <c r="AX18" s="635"/>
      <c r="AY18" s="635"/>
      <c r="AZ18" s="635"/>
      <c r="BA18" s="635"/>
      <c r="BB18" s="493"/>
      <c r="BC18" s="493"/>
      <c r="BD18" s="643"/>
      <c r="BE18" s="643"/>
      <c r="BF18" s="627"/>
      <c r="BG18" s="627"/>
      <c r="BH18" s="646"/>
      <c r="BI18" s="646"/>
      <c r="BJ18" s="664"/>
      <c r="BK18" s="664"/>
      <c r="BL18" s="524">
        <f t="shared" si="2"/>
        <v>0</v>
      </c>
      <c r="BM18" s="524">
        <f t="shared" si="2"/>
        <v>0</v>
      </c>
      <c r="BN18" s="365"/>
      <c r="BO18" s="364"/>
      <c r="BP18" s="364"/>
      <c r="BQ18" s="364"/>
      <c r="BR18" s="364"/>
      <c r="BS18" s="365"/>
      <c r="BT18" s="364"/>
      <c r="BU18" s="364"/>
      <c r="BV18" s="364"/>
      <c r="BW18" s="364"/>
      <c r="BX18" s="365"/>
      <c r="BY18" s="85"/>
      <c r="BZ18" s="85"/>
      <c r="CA18" s="85"/>
      <c r="CB18" s="85"/>
      <c r="CC18" s="85"/>
      <c r="CD18" s="101"/>
      <c r="CE18" s="102"/>
      <c r="CF18" s="102"/>
      <c r="CG18" s="100"/>
      <c r="CH18" s="102"/>
      <c r="CI18" s="102"/>
      <c r="CJ18" s="101"/>
      <c r="CK18" s="102"/>
      <c r="CL18" s="102"/>
      <c r="CM18" s="102"/>
      <c r="CN18" s="102"/>
      <c r="CO18" s="101"/>
      <c r="CP18" s="102"/>
      <c r="CQ18" s="101"/>
      <c r="CR18" s="102"/>
      <c r="CS18" s="102"/>
      <c r="CT18" s="100"/>
      <c r="CU18" s="102"/>
      <c r="CV18" s="102"/>
      <c r="CW18" s="101"/>
      <c r="CX18" s="102"/>
      <c r="CY18" s="102"/>
      <c r="CZ18" s="102"/>
      <c r="DA18" s="102"/>
      <c r="DB18" s="101"/>
      <c r="DC18" s="102"/>
      <c r="DD18" s="101"/>
      <c r="DE18" s="102"/>
      <c r="DF18" s="102"/>
      <c r="DG18" s="100"/>
      <c r="DH18" s="102"/>
      <c r="DI18" s="102"/>
      <c r="DJ18" s="101"/>
      <c r="DK18" s="102"/>
      <c r="DL18" s="102"/>
      <c r="DM18" s="102"/>
      <c r="DN18" s="102"/>
      <c r="DO18" s="101"/>
      <c r="DP18" s="102"/>
      <c r="DQ18" s="101"/>
      <c r="DR18" s="102"/>
      <c r="DS18" s="102"/>
      <c r="DT18" s="100"/>
      <c r="DU18" s="102"/>
      <c r="DV18" s="102"/>
    </row>
    <row r="19" spans="1:126" s="88" customFormat="1" ht="13.5" customHeight="1">
      <c r="A19" s="346">
        <v>225</v>
      </c>
      <c r="B19" s="642"/>
      <c r="C19" s="642"/>
      <c r="D19" s="642"/>
      <c r="E19" s="642"/>
      <c r="F19" s="508"/>
      <c r="G19" s="508"/>
      <c r="H19" s="651"/>
      <c r="I19" s="651"/>
      <c r="J19" s="651"/>
      <c r="K19" s="651"/>
      <c r="L19" s="638"/>
      <c r="M19" s="638"/>
      <c r="N19" s="655">
        <v>25</v>
      </c>
      <c r="O19" s="655">
        <v>25</v>
      </c>
      <c r="P19" s="630">
        <f>P20+P21+P22</f>
        <v>0</v>
      </c>
      <c r="Q19" s="630">
        <f>Q20+Q21+Q22</f>
        <v>0</v>
      </c>
      <c r="R19" s="655"/>
      <c r="S19" s="655"/>
      <c r="T19" s="655">
        <v>0</v>
      </c>
      <c r="U19" s="655">
        <v>0</v>
      </c>
      <c r="V19" s="630"/>
      <c r="W19" s="630"/>
      <c r="X19" s="626">
        <f>X22</f>
        <v>25</v>
      </c>
      <c r="Y19" s="626">
        <f>Y22</f>
        <v>25</v>
      </c>
      <c r="Z19" s="651"/>
      <c r="AA19" s="651">
        <v>0</v>
      </c>
      <c r="AB19" s="634"/>
      <c r="AC19" s="634">
        <v>0</v>
      </c>
      <c r="AD19" s="642"/>
      <c r="AE19" s="642"/>
      <c r="AF19" s="630"/>
      <c r="AG19" s="630"/>
      <c r="AH19" s="659"/>
      <c r="AI19" s="659"/>
      <c r="AJ19" s="667">
        <f>AJ22</f>
        <v>25</v>
      </c>
      <c r="AK19" s="667">
        <f>AK22</f>
        <v>25</v>
      </c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655">
        <f>AV22</f>
        <v>6</v>
      </c>
      <c r="AW19" s="655">
        <f>AW22</f>
        <v>6</v>
      </c>
      <c r="AX19" s="634"/>
      <c r="AY19" s="634"/>
      <c r="AZ19" s="634"/>
      <c r="BA19" s="634"/>
      <c r="BB19" s="492"/>
      <c r="BC19" s="492"/>
      <c r="BD19" s="642">
        <f>BD22</f>
        <v>55</v>
      </c>
      <c r="BE19" s="642">
        <f>BE22</f>
        <v>55</v>
      </c>
      <c r="BF19" s="626"/>
      <c r="BG19" s="626"/>
      <c r="BH19" s="645"/>
      <c r="BI19" s="645"/>
      <c r="BJ19" s="663"/>
      <c r="BK19" s="663"/>
      <c r="BL19" s="524">
        <f t="shared" si="2"/>
        <v>86</v>
      </c>
      <c r="BM19" s="524">
        <f t="shared" si="2"/>
        <v>86</v>
      </c>
      <c r="BN19" s="365"/>
      <c r="BO19" s="365"/>
      <c r="BP19" s="365"/>
      <c r="BQ19" s="365"/>
      <c r="BR19" s="365"/>
      <c r="BS19" s="365"/>
      <c r="BT19" s="364"/>
      <c r="BU19" s="364"/>
      <c r="BV19" s="364"/>
      <c r="BW19" s="364"/>
      <c r="BX19" s="364"/>
      <c r="BY19" s="85"/>
      <c r="BZ19" s="85"/>
      <c r="CA19" s="85"/>
      <c r="CB19" s="85"/>
      <c r="CC19" s="85"/>
      <c r="CD19" s="101"/>
      <c r="CE19" s="100"/>
      <c r="CF19" s="100"/>
      <c r="CG19" s="100"/>
      <c r="CH19" s="100"/>
      <c r="CI19" s="100"/>
      <c r="CJ19" s="101"/>
      <c r="CK19" s="100"/>
      <c r="CL19" s="100"/>
      <c r="CM19" s="100"/>
      <c r="CN19" s="100"/>
      <c r="CO19" s="101"/>
      <c r="CP19" s="100"/>
      <c r="CQ19" s="101"/>
      <c r="CR19" s="100"/>
      <c r="CS19" s="100"/>
      <c r="CT19" s="100"/>
      <c r="CU19" s="100"/>
      <c r="CV19" s="100"/>
      <c r="CW19" s="101"/>
      <c r="CX19" s="100"/>
      <c r="CY19" s="100"/>
      <c r="CZ19" s="100"/>
      <c r="DA19" s="100"/>
      <c r="DB19" s="101"/>
      <c r="DC19" s="100"/>
      <c r="DD19" s="101"/>
      <c r="DE19" s="100"/>
      <c r="DF19" s="100"/>
      <c r="DG19" s="100"/>
      <c r="DH19" s="100"/>
      <c r="DI19" s="100"/>
      <c r="DJ19" s="101"/>
      <c r="DK19" s="100"/>
      <c r="DL19" s="100"/>
      <c r="DM19" s="100"/>
      <c r="DN19" s="100"/>
      <c r="DO19" s="101"/>
      <c r="DP19" s="100"/>
      <c r="DQ19" s="101"/>
      <c r="DR19" s="100"/>
      <c r="DS19" s="100"/>
      <c r="DT19" s="100"/>
      <c r="DU19" s="100"/>
      <c r="DV19" s="100"/>
    </row>
    <row r="20" spans="1:126" s="88" customFormat="1" ht="13.5" customHeight="1">
      <c r="A20" s="346" t="s">
        <v>188</v>
      </c>
      <c r="B20" s="643"/>
      <c r="C20" s="643"/>
      <c r="D20" s="643"/>
      <c r="E20" s="643"/>
      <c r="F20" s="509"/>
      <c r="G20" s="509"/>
      <c r="H20" s="652"/>
      <c r="I20" s="652"/>
      <c r="J20" s="652"/>
      <c r="K20" s="652"/>
      <c r="L20" s="639"/>
      <c r="M20" s="639"/>
      <c r="N20" s="656"/>
      <c r="O20" s="656"/>
      <c r="P20" s="631"/>
      <c r="Q20" s="631"/>
      <c r="R20" s="656"/>
      <c r="S20" s="656"/>
      <c r="T20" s="656"/>
      <c r="U20" s="656"/>
      <c r="V20" s="631"/>
      <c r="W20" s="631"/>
      <c r="X20" s="627"/>
      <c r="Y20" s="627"/>
      <c r="Z20" s="652"/>
      <c r="AA20" s="652"/>
      <c r="AB20" s="635"/>
      <c r="AC20" s="635"/>
      <c r="AD20" s="643"/>
      <c r="AE20" s="643"/>
      <c r="AF20" s="631"/>
      <c r="AG20" s="631"/>
      <c r="AH20" s="660"/>
      <c r="AI20" s="660"/>
      <c r="AJ20" s="668"/>
      <c r="AK20" s="668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656"/>
      <c r="AW20" s="656"/>
      <c r="AX20" s="635"/>
      <c r="AY20" s="635"/>
      <c r="AZ20" s="635"/>
      <c r="BA20" s="635"/>
      <c r="BB20" s="493"/>
      <c r="BC20" s="493"/>
      <c r="BD20" s="643"/>
      <c r="BE20" s="643"/>
      <c r="BF20" s="627"/>
      <c r="BG20" s="627"/>
      <c r="BH20" s="646"/>
      <c r="BI20" s="646"/>
      <c r="BJ20" s="664"/>
      <c r="BK20" s="664"/>
      <c r="BL20" s="524">
        <f t="shared" si="2"/>
        <v>0</v>
      </c>
      <c r="BM20" s="524">
        <f t="shared" si="2"/>
        <v>0</v>
      </c>
      <c r="BN20" s="365"/>
      <c r="BO20" s="364"/>
      <c r="BP20" s="364"/>
      <c r="BQ20" s="364"/>
      <c r="BR20" s="364"/>
      <c r="BS20" s="365"/>
      <c r="BT20" s="364"/>
      <c r="BU20" s="364"/>
      <c r="BV20" s="364"/>
      <c r="BW20" s="364"/>
      <c r="BX20" s="365"/>
      <c r="BY20" s="85"/>
      <c r="BZ20" s="85"/>
      <c r="CA20" s="85"/>
      <c r="CB20" s="85"/>
      <c r="CC20" s="85"/>
      <c r="CD20" s="101"/>
      <c r="CE20" s="102"/>
      <c r="CF20" s="102"/>
      <c r="CG20" s="100"/>
      <c r="CH20" s="102"/>
      <c r="CI20" s="102"/>
      <c r="CJ20" s="101"/>
      <c r="CK20" s="102"/>
      <c r="CL20" s="102"/>
      <c r="CM20" s="102"/>
      <c r="CN20" s="102"/>
      <c r="CO20" s="101"/>
      <c r="CP20" s="102"/>
      <c r="CQ20" s="101"/>
      <c r="CR20" s="102"/>
      <c r="CS20" s="102"/>
      <c r="CT20" s="100"/>
      <c r="CU20" s="102"/>
      <c r="CV20" s="102"/>
      <c r="CW20" s="101"/>
      <c r="CX20" s="102"/>
      <c r="CY20" s="102"/>
      <c r="CZ20" s="102"/>
      <c r="DA20" s="102"/>
      <c r="DB20" s="101"/>
      <c r="DC20" s="102"/>
      <c r="DD20" s="101"/>
      <c r="DE20" s="102"/>
      <c r="DF20" s="102"/>
      <c r="DG20" s="100"/>
      <c r="DH20" s="102"/>
      <c r="DI20" s="102"/>
      <c r="DJ20" s="101"/>
      <c r="DK20" s="102"/>
      <c r="DL20" s="102"/>
      <c r="DM20" s="102"/>
      <c r="DN20" s="102"/>
      <c r="DO20" s="101"/>
      <c r="DP20" s="102"/>
      <c r="DQ20" s="101"/>
      <c r="DR20" s="102"/>
      <c r="DS20" s="102"/>
      <c r="DT20" s="100"/>
      <c r="DU20" s="102"/>
      <c r="DV20" s="102"/>
    </row>
    <row r="21" spans="1:126" s="88" customFormat="1" ht="13.5" customHeight="1">
      <c r="A21" s="346" t="s">
        <v>189</v>
      </c>
      <c r="B21" s="643"/>
      <c r="C21" s="643"/>
      <c r="D21" s="643"/>
      <c r="E21" s="643"/>
      <c r="F21" s="509"/>
      <c r="G21" s="509"/>
      <c r="H21" s="652"/>
      <c r="I21" s="652"/>
      <c r="J21" s="652"/>
      <c r="K21" s="652"/>
      <c r="L21" s="639"/>
      <c r="M21" s="639"/>
      <c r="N21" s="656"/>
      <c r="O21" s="656"/>
      <c r="P21" s="631"/>
      <c r="Q21" s="631"/>
      <c r="R21" s="656"/>
      <c r="S21" s="656"/>
      <c r="T21" s="656"/>
      <c r="U21" s="656"/>
      <c r="V21" s="631"/>
      <c r="W21" s="631"/>
      <c r="X21" s="627"/>
      <c r="Y21" s="627"/>
      <c r="Z21" s="652"/>
      <c r="AA21" s="652"/>
      <c r="AB21" s="635"/>
      <c r="AC21" s="635"/>
      <c r="AD21" s="643"/>
      <c r="AE21" s="643"/>
      <c r="AF21" s="631"/>
      <c r="AG21" s="631"/>
      <c r="AH21" s="660"/>
      <c r="AI21" s="660"/>
      <c r="AJ21" s="668"/>
      <c r="AK21" s="668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656"/>
      <c r="AW21" s="656"/>
      <c r="AX21" s="635"/>
      <c r="AY21" s="635"/>
      <c r="AZ21" s="635"/>
      <c r="BA21" s="635"/>
      <c r="BB21" s="493"/>
      <c r="BC21" s="493"/>
      <c r="BD21" s="643"/>
      <c r="BE21" s="643"/>
      <c r="BF21" s="627"/>
      <c r="BG21" s="627"/>
      <c r="BH21" s="646"/>
      <c r="BI21" s="646"/>
      <c r="BJ21" s="664"/>
      <c r="BK21" s="664"/>
      <c r="BL21" s="524">
        <f t="shared" si="2"/>
        <v>0</v>
      </c>
      <c r="BM21" s="524">
        <f t="shared" si="2"/>
        <v>0</v>
      </c>
      <c r="BN21" s="365"/>
      <c r="BO21" s="364"/>
      <c r="BP21" s="364"/>
      <c r="BQ21" s="364"/>
      <c r="BR21" s="364"/>
      <c r="BS21" s="365"/>
      <c r="BT21" s="364"/>
      <c r="BU21" s="364"/>
      <c r="BV21" s="364"/>
      <c r="BW21" s="364"/>
      <c r="BX21" s="365"/>
      <c r="BY21" s="85"/>
      <c r="BZ21" s="85"/>
      <c r="CA21" s="85"/>
      <c r="CB21" s="85"/>
      <c r="CC21" s="85"/>
      <c r="CD21" s="101"/>
      <c r="CE21" s="102"/>
      <c r="CF21" s="102"/>
      <c r="CG21" s="100"/>
      <c r="CH21" s="102"/>
      <c r="CI21" s="102"/>
      <c r="CJ21" s="101"/>
      <c r="CK21" s="102"/>
      <c r="CL21" s="102"/>
      <c r="CM21" s="102"/>
      <c r="CN21" s="102"/>
      <c r="CO21" s="101"/>
      <c r="CP21" s="102"/>
      <c r="CQ21" s="101"/>
      <c r="CR21" s="102"/>
      <c r="CS21" s="102"/>
      <c r="CT21" s="100"/>
      <c r="CU21" s="102"/>
      <c r="CV21" s="102"/>
      <c r="CW21" s="101"/>
      <c r="CX21" s="102"/>
      <c r="CY21" s="102"/>
      <c r="CZ21" s="102"/>
      <c r="DA21" s="102"/>
      <c r="DB21" s="101"/>
      <c r="DC21" s="102"/>
      <c r="DD21" s="101"/>
      <c r="DE21" s="102"/>
      <c r="DF21" s="102"/>
      <c r="DG21" s="100"/>
      <c r="DH21" s="102"/>
      <c r="DI21" s="102"/>
      <c r="DJ21" s="101"/>
      <c r="DK21" s="102"/>
      <c r="DL21" s="102"/>
      <c r="DM21" s="102"/>
      <c r="DN21" s="102"/>
      <c r="DO21" s="101"/>
      <c r="DP21" s="102"/>
      <c r="DQ21" s="101"/>
      <c r="DR21" s="102"/>
      <c r="DS21" s="102"/>
      <c r="DT21" s="100"/>
      <c r="DU21" s="102"/>
      <c r="DV21" s="102"/>
    </row>
    <row r="22" spans="1:126" s="88" customFormat="1" ht="13.5" customHeight="1">
      <c r="A22" s="346" t="s">
        <v>190</v>
      </c>
      <c r="B22" s="643"/>
      <c r="C22" s="643"/>
      <c r="D22" s="643"/>
      <c r="E22" s="643"/>
      <c r="F22" s="509"/>
      <c r="G22" s="509"/>
      <c r="H22" s="652"/>
      <c r="I22" s="652"/>
      <c r="J22" s="652"/>
      <c r="K22" s="652"/>
      <c r="L22" s="639"/>
      <c r="M22" s="639"/>
      <c r="N22" s="656">
        <v>25</v>
      </c>
      <c r="O22" s="656">
        <v>25</v>
      </c>
      <c r="P22" s="631"/>
      <c r="Q22" s="631"/>
      <c r="R22" s="656"/>
      <c r="S22" s="656"/>
      <c r="T22" s="656"/>
      <c r="U22" s="656"/>
      <c r="V22" s="631"/>
      <c r="W22" s="631"/>
      <c r="X22" s="627">
        <f>N22</f>
        <v>25</v>
      </c>
      <c r="Y22" s="627">
        <f>O22</f>
        <v>25</v>
      </c>
      <c r="Z22" s="652"/>
      <c r="AA22" s="652"/>
      <c r="AB22" s="635"/>
      <c r="AC22" s="635"/>
      <c r="AD22" s="643"/>
      <c r="AE22" s="643"/>
      <c r="AF22" s="631"/>
      <c r="AG22" s="631"/>
      <c r="AH22" s="660"/>
      <c r="AI22" s="660"/>
      <c r="AJ22" s="668">
        <f>X22</f>
        <v>25</v>
      </c>
      <c r="AK22" s="668">
        <f>Y22</f>
        <v>25</v>
      </c>
      <c r="AL22" s="509"/>
      <c r="AM22" s="509"/>
      <c r="AN22" s="509"/>
      <c r="AO22" s="509"/>
      <c r="AP22" s="509"/>
      <c r="AQ22" s="509"/>
      <c r="AR22" s="509"/>
      <c r="AS22" s="509"/>
      <c r="AT22" s="509"/>
      <c r="AU22" s="509"/>
      <c r="AV22" s="656">
        <v>6</v>
      </c>
      <c r="AW22" s="656">
        <v>6</v>
      </c>
      <c r="AX22" s="635"/>
      <c r="AY22" s="635"/>
      <c r="AZ22" s="635"/>
      <c r="BA22" s="635"/>
      <c r="BB22" s="493"/>
      <c r="BC22" s="493"/>
      <c r="BD22" s="643">
        <v>55</v>
      </c>
      <c r="BE22" s="643">
        <v>55</v>
      </c>
      <c r="BF22" s="627"/>
      <c r="BG22" s="627"/>
      <c r="BH22" s="646"/>
      <c r="BI22" s="646"/>
      <c r="BJ22" s="664"/>
      <c r="BK22" s="664"/>
      <c r="BL22" s="524">
        <f t="shared" si="2"/>
        <v>86</v>
      </c>
      <c r="BM22" s="524">
        <f t="shared" si="2"/>
        <v>86</v>
      </c>
      <c r="BN22" s="365"/>
      <c r="BO22" s="364"/>
      <c r="BP22" s="364"/>
      <c r="BQ22" s="364"/>
      <c r="BR22" s="364"/>
      <c r="BS22" s="365"/>
      <c r="BT22" s="364"/>
      <c r="BU22" s="364"/>
      <c r="BV22" s="364"/>
      <c r="BW22" s="364"/>
      <c r="BX22" s="365"/>
      <c r="BY22" s="85"/>
      <c r="BZ22" s="85"/>
      <c r="CA22" s="85"/>
      <c r="CB22" s="85"/>
      <c r="CC22" s="85"/>
      <c r="CD22" s="101"/>
      <c r="CE22" s="102"/>
      <c r="CF22" s="102"/>
      <c r="CG22" s="100"/>
      <c r="CH22" s="102"/>
      <c r="CI22" s="102"/>
      <c r="CJ22" s="101"/>
      <c r="CK22" s="102"/>
      <c r="CL22" s="102"/>
      <c r="CM22" s="102"/>
      <c r="CN22" s="102"/>
      <c r="CO22" s="101"/>
      <c r="CP22" s="102"/>
      <c r="CQ22" s="101"/>
      <c r="CR22" s="102"/>
      <c r="CS22" s="102"/>
      <c r="CT22" s="100"/>
      <c r="CU22" s="102"/>
      <c r="CV22" s="102"/>
      <c r="CW22" s="101"/>
      <c r="CX22" s="102"/>
      <c r="CY22" s="102"/>
      <c r="CZ22" s="102"/>
      <c r="DA22" s="102"/>
      <c r="DB22" s="101"/>
      <c r="DC22" s="102"/>
      <c r="DD22" s="101"/>
      <c r="DE22" s="102"/>
      <c r="DF22" s="102"/>
      <c r="DG22" s="100"/>
      <c r="DH22" s="102"/>
      <c r="DI22" s="102"/>
      <c r="DJ22" s="101"/>
      <c r="DK22" s="102"/>
      <c r="DL22" s="102"/>
      <c r="DM22" s="102"/>
      <c r="DN22" s="102"/>
      <c r="DO22" s="101"/>
      <c r="DP22" s="102"/>
      <c r="DQ22" s="101"/>
      <c r="DR22" s="102"/>
      <c r="DS22" s="102"/>
      <c r="DT22" s="100"/>
      <c r="DU22" s="102"/>
      <c r="DV22" s="102"/>
    </row>
    <row r="23" spans="1:126" s="88" customFormat="1" ht="13.5" customHeight="1">
      <c r="A23" s="346" t="s">
        <v>191</v>
      </c>
      <c r="B23" s="643"/>
      <c r="C23" s="643"/>
      <c r="D23" s="643"/>
      <c r="E23" s="643"/>
      <c r="F23" s="509"/>
      <c r="G23" s="509"/>
      <c r="H23" s="652"/>
      <c r="I23" s="652"/>
      <c r="J23" s="652"/>
      <c r="K23" s="652"/>
      <c r="L23" s="639"/>
      <c r="M23" s="639"/>
      <c r="N23" s="656"/>
      <c r="O23" s="656"/>
      <c r="P23" s="631"/>
      <c r="Q23" s="631"/>
      <c r="R23" s="656"/>
      <c r="S23" s="656"/>
      <c r="T23" s="656"/>
      <c r="U23" s="656"/>
      <c r="V23" s="631"/>
      <c r="W23" s="631"/>
      <c r="X23" s="627"/>
      <c r="Y23" s="627"/>
      <c r="Z23" s="652"/>
      <c r="AA23" s="652"/>
      <c r="AB23" s="635"/>
      <c r="AC23" s="635"/>
      <c r="AD23" s="643"/>
      <c r="AE23" s="643"/>
      <c r="AF23" s="631"/>
      <c r="AG23" s="631"/>
      <c r="AH23" s="660"/>
      <c r="AI23" s="660"/>
      <c r="AJ23" s="668"/>
      <c r="AK23" s="668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656"/>
      <c r="AW23" s="656"/>
      <c r="AX23" s="635"/>
      <c r="AY23" s="635"/>
      <c r="AZ23" s="635"/>
      <c r="BA23" s="635"/>
      <c r="BB23" s="493"/>
      <c r="BC23" s="493"/>
      <c r="BD23" s="643"/>
      <c r="BE23" s="643"/>
      <c r="BF23" s="627"/>
      <c r="BG23" s="627"/>
      <c r="BH23" s="646"/>
      <c r="BI23" s="646"/>
      <c r="BJ23" s="664"/>
      <c r="BK23" s="664"/>
      <c r="BL23" s="524">
        <f t="shared" si="2"/>
        <v>0</v>
      </c>
      <c r="BM23" s="524">
        <f t="shared" si="2"/>
        <v>0</v>
      </c>
      <c r="BN23" s="365"/>
      <c r="BO23" s="364"/>
      <c r="BP23" s="364"/>
      <c r="BQ23" s="364"/>
      <c r="BR23" s="364"/>
      <c r="BS23" s="365"/>
      <c r="BT23" s="364"/>
      <c r="BU23" s="364"/>
      <c r="BV23" s="364"/>
      <c r="BW23" s="364"/>
      <c r="BX23" s="365"/>
      <c r="BY23" s="85"/>
      <c r="BZ23" s="85"/>
      <c r="CA23" s="85"/>
      <c r="CB23" s="85"/>
      <c r="CC23" s="85"/>
      <c r="CD23" s="101"/>
      <c r="CE23" s="102"/>
      <c r="CF23" s="102"/>
      <c r="CG23" s="100"/>
      <c r="CH23" s="102"/>
      <c r="CI23" s="102"/>
      <c r="CJ23" s="101"/>
      <c r="CK23" s="102"/>
      <c r="CL23" s="102"/>
      <c r="CM23" s="102"/>
      <c r="CN23" s="102"/>
      <c r="CO23" s="101"/>
      <c r="CP23" s="102"/>
      <c r="CQ23" s="101"/>
      <c r="CR23" s="102"/>
      <c r="CS23" s="102"/>
      <c r="CT23" s="100"/>
      <c r="CU23" s="102"/>
      <c r="CV23" s="102"/>
      <c r="CW23" s="101"/>
      <c r="CX23" s="102"/>
      <c r="CY23" s="102"/>
      <c r="CZ23" s="102"/>
      <c r="DA23" s="102"/>
      <c r="DB23" s="101"/>
      <c r="DC23" s="102"/>
      <c r="DD23" s="101"/>
      <c r="DE23" s="102"/>
      <c r="DF23" s="102"/>
      <c r="DG23" s="100"/>
      <c r="DH23" s="102"/>
      <c r="DI23" s="102"/>
      <c r="DJ23" s="101"/>
      <c r="DK23" s="102"/>
      <c r="DL23" s="102"/>
      <c r="DM23" s="102"/>
      <c r="DN23" s="102"/>
      <c r="DO23" s="101"/>
      <c r="DP23" s="102"/>
      <c r="DQ23" s="101"/>
      <c r="DR23" s="102"/>
      <c r="DS23" s="102"/>
      <c r="DT23" s="100"/>
      <c r="DU23" s="102"/>
      <c r="DV23" s="102"/>
    </row>
    <row r="24" spans="1:126" s="88" customFormat="1" ht="13.5" customHeight="1">
      <c r="A24" s="346">
        <v>226</v>
      </c>
      <c r="B24" s="643"/>
      <c r="C24" s="643"/>
      <c r="D24" s="643"/>
      <c r="E24" s="643"/>
      <c r="F24" s="509"/>
      <c r="G24" s="509"/>
      <c r="H24" s="652"/>
      <c r="I24" s="652"/>
      <c r="J24" s="652"/>
      <c r="K24" s="652"/>
      <c r="L24" s="639"/>
      <c r="M24" s="639"/>
      <c r="N24" s="656">
        <v>42.2</v>
      </c>
      <c r="O24" s="656">
        <v>45</v>
      </c>
      <c r="P24" s="631"/>
      <c r="Q24" s="631"/>
      <c r="R24" s="656"/>
      <c r="S24" s="656"/>
      <c r="T24" s="656">
        <v>0</v>
      </c>
      <c r="U24" s="656">
        <v>0</v>
      </c>
      <c r="V24" s="631"/>
      <c r="W24" s="631"/>
      <c r="X24" s="627">
        <f>N24</f>
        <v>42.2</v>
      </c>
      <c r="Y24" s="627">
        <f>O24</f>
        <v>45</v>
      </c>
      <c r="Z24" s="652"/>
      <c r="AA24" s="652"/>
      <c r="AB24" s="635"/>
      <c r="AC24" s="635"/>
      <c r="AD24" s="643"/>
      <c r="AE24" s="643"/>
      <c r="AF24" s="631"/>
      <c r="AG24" s="631"/>
      <c r="AH24" s="660"/>
      <c r="AI24" s="660"/>
      <c r="AJ24" s="668">
        <f>X24</f>
        <v>42.2</v>
      </c>
      <c r="AK24" s="668">
        <f>Y24</f>
        <v>45</v>
      </c>
      <c r="AL24" s="509"/>
      <c r="AM24" s="509"/>
      <c r="AN24" s="509"/>
      <c r="AO24" s="509"/>
      <c r="AP24" s="508"/>
      <c r="AQ24" s="508"/>
      <c r="AR24" s="508"/>
      <c r="AS24" s="508"/>
      <c r="AT24" s="508"/>
      <c r="AU24" s="508"/>
      <c r="AV24" s="655"/>
      <c r="AW24" s="655"/>
      <c r="AX24" s="635">
        <v>10</v>
      </c>
      <c r="AY24" s="635">
        <v>10</v>
      </c>
      <c r="AZ24" s="635"/>
      <c r="BA24" s="635"/>
      <c r="BB24" s="493"/>
      <c r="BC24" s="493"/>
      <c r="BD24" s="643"/>
      <c r="BE24" s="643"/>
      <c r="BF24" s="627">
        <v>20</v>
      </c>
      <c r="BG24" s="627">
        <v>20</v>
      </c>
      <c r="BH24" s="646"/>
      <c r="BI24" s="646"/>
      <c r="BJ24" s="664">
        <v>10</v>
      </c>
      <c r="BK24" s="664">
        <v>10</v>
      </c>
      <c r="BL24" s="524">
        <f t="shared" si="2"/>
        <v>82.2</v>
      </c>
      <c r="BM24" s="524">
        <f t="shared" si="2"/>
        <v>85</v>
      </c>
      <c r="BN24" s="365"/>
      <c r="BO24" s="364"/>
      <c r="BP24" s="364"/>
      <c r="BQ24" s="364"/>
      <c r="BR24" s="364"/>
      <c r="BS24" s="365"/>
      <c r="BT24" s="364"/>
      <c r="BU24" s="364"/>
      <c r="BV24" s="364"/>
      <c r="BW24" s="364"/>
      <c r="BX24" s="369"/>
      <c r="BY24" s="85"/>
      <c r="BZ24" s="85"/>
      <c r="CA24" s="85"/>
      <c r="CB24" s="85"/>
      <c r="CC24" s="85"/>
      <c r="CD24" s="101"/>
      <c r="CE24" s="102"/>
      <c r="CF24" s="102"/>
      <c r="CG24" s="100"/>
      <c r="CH24" s="102"/>
      <c r="CI24" s="102"/>
      <c r="CJ24" s="101"/>
      <c r="CK24" s="102"/>
      <c r="CL24" s="102"/>
      <c r="CM24" s="102"/>
      <c r="CN24" s="102"/>
      <c r="CO24" s="101"/>
      <c r="CP24" s="102"/>
      <c r="CQ24" s="101"/>
      <c r="CR24" s="102"/>
      <c r="CS24" s="102"/>
      <c r="CT24" s="100"/>
      <c r="CU24" s="102"/>
      <c r="CV24" s="102"/>
      <c r="CW24" s="101"/>
      <c r="CX24" s="102"/>
      <c r="CY24" s="102"/>
      <c r="CZ24" s="102"/>
      <c r="DA24" s="102"/>
      <c r="DB24" s="101"/>
      <c r="DC24" s="102"/>
      <c r="DD24" s="101"/>
      <c r="DE24" s="102"/>
      <c r="DF24" s="102"/>
      <c r="DG24" s="100"/>
      <c r="DH24" s="102"/>
      <c r="DI24" s="102"/>
      <c r="DJ24" s="101"/>
      <c r="DK24" s="102"/>
      <c r="DL24" s="102"/>
      <c r="DM24" s="102"/>
      <c r="DN24" s="102"/>
      <c r="DO24" s="101"/>
      <c r="DP24" s="102"/>
      <c r="DQ24" s="101"/>
      <c r="DR24" s="102"/>
      <c r="DS24" s="102"/>
      <c r="DT24" s="100"/>
      <c r="DU24" s="102"/>
      <c r="DV24" s="102"/>
    </row>
    <row r="25" spans="1:126" s="88" customFormat="1" ht="13.5" customHeight="1">
      <c r="A25" s="346">
        <v>241</v>
      </c>
      <c r="B25" s="643"/>
      <c r="C25" s="643"/>
      <c r="D25" s="643"/>
      <c r="E25" s="643"/>
      <c r="F25" s="509"/>
      <c r="G25" s="509"/>
      <c r="H25" s="652"/>
      <c r="I25" s="652"/>
      <c r="J25" s="652"/>
      <c r="K25" s="652"/>
      <c r="L25" s="639"/>
      <c r="M25" s="639"/>
      <c r="N25" s="656"/>
      <c r="O25" s="656"/>
      <c r="P25" s="631"/>
      <c r="Q25" s="631"/>
      <c r="R25" s="656"/>
      <c r="S25" s="656"/>
      <c r="T25" s="656"/>
      <c r="U25" s="656"/>
      <c r="V25" s="631"/>
      <c r="W25" s="631"/>
      <c r="X25" s="627"/>
      <c r="Y25" s="627"/>
      <c r="Z25" s="652"/>
      <c r="AA25" s="652"/>
      <c r="AB25" s="635"/>
      <c r="AC25" s="635"/>
      <c r="AD25" s="643"/>
      <c r="AE25" s="643"/>
      <c r="AF25" s="631"/>
      <c r="AG25" s="631"/>
      <c r="AH25" s="660"/>
      <c r="AI25" s="660"/>
      <c r="AJ25" s="668"/>
      <c r="AK25" s="668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656"/>
      <c r="AW25" s="656"/>
      <c r="AX25" s="635"/>
      <c r="AY25" s="635"/>
      <c r="AZ25" s="635"/>
      <c r="BA25" s="635"/>
      <c r="BB25" s="493"/>
      <c r="BC25" s="493"/>
      <c r="BD25" s="643"/>
      <c r="BE25" s="643"/>
      <c r="BF25" s="627"/>
      <c r="BG25" s="627"/>
      <c r="BH25" s="646"/>
      <c r="BI25" s="646"/>
      <c r="BJ25" s="664"/>
      <c r="BK25" s="664"/>
      <c r="BL25" s="524">
        <f t="shared" si="2"/>
        <v>0</v>
      </c>
      <c r="BM25" s="524">
        <f t="shared" si="2"/>
        <v>0</v>
      </c>
      <c r="BN25" s="365"/>
      <c r="BO25" s="364"/>
      <c r="BP25" s="364"/>
      <c r="BQ25" s="364"/>
      <c r="BR25" s="364"/>
      <c r="BS25" s="365"/>
      <c r="BT25" s="364"/>
      <c r="BU25" s="364"/>
      <c r="BV25" s="364"/>
      <c r="BW25" s="364"/>
      <c r="BX25" s="365"/>
      <c r="BY25" s="85"/>
      <c r="BZ25" s="85"/>
      <c r="CA25" s="85"/>
      <c r="CB25" s="85"/>
      <c r="CC25" s="85"/>
      <c r="CD25" s="101"/>
      <c r="CE25" s="102"/>
      <c r="CF25" s="102"/>
      <c r="CG25" s="100"/>
      <c r="CH25" s="102"/>
      <c r="CI25" s="102"/>
      <c r="CJ25" s="101"/>
      <c r="CK25" s="102"/>
      <c r="CL25" s="102"/>
      <c r="CM25" s="102"/>
      <c r="CN25" s="102"/>
      <c r="CO25" s="101"/>
      <c r="CP25" s="102"/>
      <c r="CQ25" s="101"/>
      <c r="CR25" s="102"/>
      <c r="CS25" s="102"/>
      <c r="CT25" s="100"/>
      <c r="CU25" s="102"/>
      <c r="CV25" s="102"/>
      <c r="CW25" s="101"/>
      <c r="CX25" s="102"/>
      <c r="CY25" s="102"/>
      <c r="CZ25" s="102"/>
      <c r="DA25" s="102"/>
      <c r="DB25" s="101"/>
      <c r="DC25" s="102"/>
      <c r="DD25" s="101"/>
      <c r="DE25" s="102"/>
      <c r="DF25" s="102"/>
      <c r="DG25" s="100"/>
      <c r="DH25" s="102"/>
      <c r="DI25" s="102"/>
      <c r="DJ25" s="101"/>
      <c r="DK25" s="102"/>
      <c r="DL25" s="102"/>
      <c r="DM25" s="102"/>
      <c r="DN25" s="102"/>
      <c r="DO25" s="101"/>
      <c r="DP25" s="102"/>
      <c r="DQ25" s="101"/>
      <c r="DR25" s="102"/>
      <c r="DS25" s="102"/>
      <c r="DT25" s="100"/>
      <c r="DU25" s="102"/>
      <c r="DV25" s="102"/>
    </row>
    <row r="26" spans="1:126" s="88" customFormat="1" ht="13.5" customHeight="1">
      <c r="A26" s="346">
        <v>251</v>
      </c>
      <c r="B26" s="643"/>
      <c r="C26" s="643"/>
      <c r="D26" s="643"/>
      <c r="E26" s="643"/>
      <c r="F26" s="509"/>
      <c r="G26" s="509"/>
      <c r="H26" s="652"/>
      <c r="I26" s="652"/>
      <c r="J26" s="652"/>
      <c r="K26" s="652"/>
      <c r="L26" s="639"/>
      <c r="M26" s="639"/>
      <c r="N26" s="656"/>
      <c r="O26" s="656"/>
      <c r="P26" s="631"/>
      <c r="Q26" s="631"/>
      <c r="R26" s="656"/>
      <c r="S26" s="656"/>
      <c r="T26" s="656"/>
      <c r="U26" s="656"/>
      <c r="V26" s="631"/>
      <c r="W26" s="631"/>
      <c r="X26" s="627"/>
      <c r="Y26" s="627"/>
      <c r="Z26" s="652">
        <v>5.9</v>
      </c>
      <c r="AA26" s="652">
        <v>5.9</v>
      </c>
      <c r="AB26" s="635"/>
      <c r="AC26" s="635"/>
      <c r="AD26" s="643"/>
      <c r="AE26" s="643"/>
      <c r="AF26" s="631"/>
      <c r="AG26" s="631"/>
      <c r="AH26" s="660"/>
      <c r="AI26" s="660"/>
      <c r="AJ26" s="668">
        <f>Z26</f>
        <v>5.9</v>
      </c>
      <c r="AK26" s="668">
        <f>AA26</f>
        <v>5.9</v>
      </c>
      <c r="AL26" s="509"/>
      <c r="AM26" s="509"/>
      <c r="AN26" s="509"/>
      <c r="AO26" s="509"/>
      <c r="AP26" s="509"/>
      <c r="AQ26" s="509"/>
      <c r="AR26" s="509"/>
      <c r="AS26" s="509"/>
      <c r="AT26" s="509"/>
      <c r="AU26" s="509"/>
      <c r="AV26" s="656"/>
      <c r="AW26" s="656"/>
      <c r="AX26" s="635"/>
      <c r="AY26" s="635"/>
      <c r="AZ26" s="635"/>
      <c r="BA26" s="635"/>
      <c r="BB26" s="493"/>
      <c r="BC26" s="493"/>
      <c r="BD26" s="643"/>
      <c r="BE26" s="643"/>
      <c r="BF26" s="627"/>
      <c r="BG26" s="627"/>
      <c r="BH26" s="646"/>
      <c r="BI26" s="646"/>
      <c r="BJ26" s="664"/>
      <c r="BK26" s="664"/>
      <c r="BL26" s="524">
        <f t="shared" si="2"/>
        <v>5.9</v>
      </c>
      <c r="BM26" s="524">
        <f t="shared" si="2"/>
        <v>5.9</v>
      </c>
      <c r="BN26" s="365"/>
      <c r="BO26" s="364"/>
      <c r="BP26" s="364"/>
      <c r="BQ26" s="364"/>
      <c r="BR26" s="364"/>
      <c r="BS26" s="365"/>
      <c r="BT26" s="364"/>
      <c r="BU26" s="364"/>
      <c r="BV26" s="364"/>
      <c r="BW26" s="364"/>
      <c r="BX26" s="365"/>
      <c r="BY26" s="85"/>
      <c r="BZ26" s="85"/>
      <c r="CA26" s="85"/>
      <c r="CB26" s="85"/>
      <c r="CC26" s="85"/>
      <c r="CD26" s="101"/>
      <c r="CE26" s="102"/>
      <c r="CF26" s="102"/>
      <c r="CG26" s="100"/>
      <c r="CH26" s="102"/>
      <c r="CI26" s="102"/>
      <c r="CJ26" s="101"/>
      <c r="CK26" s="102"/>
      <c r="CL26" s="102"/>
      <c r="CM26" s="102"/>
      <c r="CN26" s="102"/>
      <c r="CO26" s="101"/>
      <c r="CP26" s="102"/>
      <c r="CQ26" s="101"/>
      <c r="CR26" s="102"/>
      <c r="CS26" s="102"/>
      <c r="CT26" s="100"/>
      <c r="CU26" s="102"/>
      <c r="CV26" s="102"/>
      <c r="CW26" s="101"/>
      <c r="CX26" s="102"/>
      <c r="CY26" s="102"/>
      <c r="CZ26" s="102"/>
      <c r="DA26" s="102"/>
      <c r="DB26" s="101"/>
      <c r="DC26" s="102"/>
      <c r="DD26" s="101"/>
      <c r="DE26" s="102"/>
      <c r="DF26" s="102"/>
      <c r="DG26" s="100"/>
      <c r="DH26" s="102"/>
      <c r="DI26" s="102"/>
      <c r="DJ26" s="101"/>
      <c r="DK26" s="102"/>
      <c r="DL26" s="102"/>
      <c r="DM26" s="102"/>
      <c r="DN26" s="102"/>
      <c r="DO26" s="101"/>
      <c r="DP26" s="102"/>
      <c r="DQ26" s="101"/>
      <c r="DR26" s="102"/>
      <c r="DS26" s="102"/>
      <c r="DT26" s="100"/>
      <c r="DU26" s="102"/>
      <c r="DV26" s="102"/>
    </row>
    <row r="27" spans="1:126" s="88" customFormat="1" ht="12" customHeight="1">
      <c r="A27" s="346">
        <v>263</v>
      </c>
      <c r="B27" s="643"/>
      <c r="C27" s="643"/>
      <c r="D27" s="643"/>
      <c r="E27" s="643"/>
      <c r="F27" s="509"/>
      <c r="G27" s="509"/>
      <c r="H27" s="652"/>
      <c r="I27" s="652"/>
      <c r="J27" s="652"/>
      <c r="K27" s="652"/>
      <c r="L27" s="639"/>
      <c r="M27" s="639"/>
      <c r="N27" s="656"/>
      <c r="O27" s="656"/>
      <c r="P27" s="631"/>
      <c r="Q27" s="631"/>
      <c r="R27" s="656"/>
      <c r="S27" s="656"/>
      <c r="T27" s="656"/>
      <c r="U27" s="656"/>
      <c r="V27" s="631"/>
      <c r="W27" s="631"/>
      <c r="X27" s="627"/>
      <c r="Y27" s="627"/>
      <c r="Z27" s="652"/>
      <c r="AA27" s="652"/>
      <c r="AB27" s="635"/>
      <c r="AC27" s="635"/>
      <c r="AD27" s="643"/>
      <c r="AE27" s="643"/>
      <c r="AF27" s="631"/>
      <c r="AG27" s="631"/>
      <c r="AH27" s="660"/>
      <c r="AI27" s="660"/>
      <c r="AJ27" s="668"/>
      <c r="AK27" s="668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656"/>
      <c r="AW27" s="656"/>
      <c r="AX27" s="635"/>
      <c r="AY27" s="635"/>
      <c r="AZ27" s="635"/>
      <c r="BA27" s="635"/>
      <c r="BB27" s="493"/>
      <c r="BC27" s="493"/>
      <c r="BD27" s="643"/>
      <c r="BE27" s="643"/>
      <c r="BF27" s="627"/>
      <c r="BG27" s="627"/>
      <c r="BH27" s="646">
        <v>7.2</v>
      </c>
      <c r="BI27" s="646">
        <v>7.2</v>
      </c>
      <c r="BJ27" s="664"/>
      <c r="BK27" s="664"/>
      <c r="BL27" s="524">
        <f t="shared" si="2"/>
        <v>7.2</v>
      </c>
      <c r="BM27" s="524">
        <f t="shared" si="2"/>
        <v>7.2</v>
      </c>
      <c r="BN27" s="365"/>
      <c r="BO27" s="364"/>
      <c r="BP27" s="364"/>
      <c r="BQ27" s="364"/>
      <c r="BR27" s="364"/>
      <c r="BS27" s="365"/>
      <c r="BT27" s="364"/>
      <c r="BU27" s="364"/>
      <c r="BV27" s="364"/>
      <c r="BW27" s="364"/>
      <c r="BX27" s="365"/>
      <c r="BY27" s="85"/>
      <c r="BZ27" s="85"/>
      <c r="CA27" s="85"/>
      <c r="CB27" s="85"/>
      <c r="CC27" s="85"/>
      <c r="CD27" s="101"/>
      <c r="CE27" s="102"/>
      <c r="CF27" s="102"/>
      <c r="CG27" s="100"/>
      <c r="CH27" s="102"/>
      <c r="CI27" s="102"/>
      <c r="CJ27" s="101"/>
      <c r="CK27" s="102"/>
      <c r="CL27" s="102"/>
      <c r="CM27" s="102"/>
      <c r="CN27" s="102"/>
      <c r="CO27" s="101"/>
      <c r="CP27" s="102"/>
      <c r="CQ27" s="101"/>
      <c r="CR27" s="102"/>
      <c r="CS27" s="102"/>
      <c r="CT27" s="100"/>
      <c r="CU27" s="102"/>
      <c r="CV27" s="102"/>
      <c r="CW27" s="101"/>
      <c r="CX27" s="102"/>
      <c r="CY27" s="102"/>
      <c r="CZ27" s="102"/>
      <c r="DA27" s="102"/>
      <c r="DB27" s="101"/>
      <c r="DC27" s="102"/>
      <c r="DD27" s="101"/>
      <c r="DE27" s="102"/>
      <c r="DF27" s="102"/>
      <c r="DG27" s="100"/>
      <c r="DH27" s="102"/>
      <c r="DI27" s="102"/>
      <c r="DJ27" s="101"/>
      <c r="DK27" s="102"/>
      <c r="DL27" s="102"/>
      <c r="DM27" s="102"/>
      <c r="DN27" s="102"/>
      <c r="DO27" s="101"/>
      <c r="DP27" s="102"/>
      <c r="DQ27" s="101"/>
      <c r="DR27" s="102"/>
      <c r="DS27" s="102"/>
      <c r="DT27" s="100"/>
      <c r="DU27" s="102"/>
      <c r="DV27" s="102"/>
    </row>
    <row r="28" spans="1:126" s="88" customFormat="1" ht="13.5" customHeight="1">
      <c r="A28" s="346">
        <v>290</v>
      </c>
      <c r="B28" s="643"/>
      <c r="C28" s="643"/>
      <c r="D28" s="643"/>
      <c r="E28" s="643"/>
      <c r="F28" s="509"/>
      <c r="G28" s="509"/>
      <c r="H28" s="652"/>
      <c r="I28" s="652"/>
      <c r="J28" s="652"/>
      <c r="K28" s="652"/>
      <c r="L28" s="639"/>
      <c r="M28" s="639"/>
      <c r="N28" s="656"/>
      <c r="O28" s="656"/>
      <c r="P28" s="631"/>
      <c r="Q28" s="631"/>
      <c r="R28" s="656">
        <v>11</v>
      </c>
      <c r="S28" s="656">
        <v>11</v>
      </c>
      <c r="T28" s="656"/>
      <c r="U28" s="656"/>
      <c r="V28" s="631">
        <v>5</v>
      </c>
      <c r="W28" s="631">
        <v>5</v>
      </c>
      <c r="X28" s="627">
        <f>R28+V28</f>
        <v>16</v>
      </c>
      <c r="Y28" s="627">
        <f>S28+W28</f>
        <v>16</v>
      </c>
      <c r="Z28" s="652"/>
      <c r="AA28" s="652"/>
      <c r="AB28" s="635"/>
      <c r="AC28" s="635"/>
      <c r="AD28" s="643">
        <v>20</v>
      </c>
      <c r="AE28" s="643">
        <v>20</v>
      </c>
      <c r="AF28" s="631"/>
      <c r="AG28" s="631"/>
      <c r="AH28" s="660">
        <f>AD28+AF28</f>
        <v>20</v>
      </c>
      <c r="AI28" s="660">
        <f>AE28+AG28</f>
        <v>20</v>
      </c>
      <c r="AJ28" s="668">
        <f>X28+AD28</f>
        <v>36</v>
      </c>
      <c r="AK28" s="668">
        <f>Y28+AE28</f>
        <v>36</v>
      </c>
      <c r="AL28" s="509"/>
      <c r="AM28" s="509"/>
      <c r="AN28" s="509"/>
      <c r="AO28" s="509"/>
      <c r="AP28" s="509"/>
      <c r="AQ28" s="509"/>
      <c r="AR28" s="509"/>
      <c r="AS28" s="509"/>
      <c r="AT28" s="509"/>
      <c r="AU28" s="509"/>
      <c r="AV28" s="656"/>
      <c r="AW28" s="656"/>
      <c r="AX28" s="635"/>
      <c r="AY28" s="635"/>
      <c r="AZ28" s="635"/>
      <c r="BA28" s="635"/>
      <c r="BB28" s="493"/>
      <c r="BC28" s="493"/>
      <c r="BD28" s="643"/>
      <c r="BE28" s="643"/>
      <c r="BF28" s="627"/>
      <c r="BG28" s="627"/>
      <c r="BH28" s="646"/>
      <c r="BI28" s="646"/>
      <c r="BJ28" s="664"/>
      <c r="BK28" s="664"/>
      <c r="BL28" s="524">
        <f t="shared" si="2"/>
        <v>36</v>
      </c>
      <c r="BM28" s="524">
        <f t="shared" si="2"/>
        <v>36</v>
      </c>
      <c r="BN28" s="365"/>
      <c r="BO28" s="364"/>
      <c r="BP28" s="364"/>
      <c r="BQ28" s="364"/>
      <c r="BR28" s="364"/>
      <c r="BS28" s="365"/>
      <c r="BT28" s="364"/>
      <c r="BU28" s="364"/>
      <c r="BV28" s="364"/>
      <c r="BW28" s="364"/>
      <c r="BX28" s="365"/>
      <c r="BY28" s="370"/>
      <c r="BZ28" s="370"/>
      <c r="CA28" s="370"/>
      <c r="CB28" s="370"/>
      <c r="CC28" s="370"/>
      <c r="CD28" s="101"/>
      <c r="CE28" s="102"/>
      <c r="CF28" s="102"/>
      <c r="CG28" s="100"/>
      <c r="CH28" s="102"/>
      <c r="CI28" s="102"/>
      <c r="CJ28" s="101"/>
      <c r="CK28" s="102"/>
      <c r="CL28" s="102"/>
      <c r="CM28" s="102"/>
      <c r="CN28" s="102"/>
      <c r="CO28" s="101"/>
      <c r="CP28" s="102"/>
      <c r="CQ28" s="101"/>
      <c r="CR28" s="102"/>
      <c r="CS28" s="102"/>
      <c r="CT28" s="100"/>
      <c r="CU28" s="102"/>
      <c r="CV28" s="102"/>
      <c r="CW28" s="101"/>
      <c r="CX28" s="102"/>
      <c r="CY28" s="102"/>
      <c r="CZ28" s="102"/>
      <c r="DA28" s="102"/>
      <c r="DB28" s="101"/>
      <c r="DC28" s="102"/>
      <c r="DD28" s="101"/>
      <c r="DE28" s="102"/>
      <c r="DF28" s="102"/>
      <c r="DG28" s="100"/>
      <c r="DH28" s="102"/>
      <c r="DI28" s="102"/>
      <c r="DJ28" s="101"/>
      <c r="DK28" s="102"/>
      <c r="DL28" s="102"/>
      <c r="DM28" s="102"/>
      <c r="DN28" s="102"/>
      <c r="DO28" s="101"/>
      <c r="DP28" s="102"/>
      <c r="DQ28" s="101"/>
      <c r="DR28" s="102"/>
      <c r="DS28" s="102"/>
      <c r="DT28" s="100"/>
      <c r="DU28" s="102"/>
      <c r="DV28" s="102"/>
    </row>
    <row r="29" spans="1:126" s="88" customFormat="1" ht="13.5" customHeight="1">
      <c r="A29" s="346">
        <v>300</v>
      </c>
      <c r="B29" s="642"/>
      <c r="C29" s="642"/>
      <c r="D29" s="642"/>
      <c r="E29" s="642"/>
      <c r="F29" s="508"/>
      <c r="G29" s="508"/>
      <c r="H29" s="651"/>
      <c r="I29" s="651"/>
      <c r="J29" s="651"/>
      <c r="K29" s="651"/>
      <c r="L29" s="638"/>
      <c r="M29" s="638"/>
      <c r="N29" s="655">
        <f>N30+N33</f>
        <v>209</v>
      </c>
      <c r="O29" s="655">
        <f>O30+O33</f>
        <v>209</v>
      </c>
      <c r="P29" s="630">
        <f>P30+P33</f>
        <v>0</v>
      </c>
      <c r="Q29" s="630">
        <f>Q35+Q36</f>
        <v>0</v>
      </c>
      <c r="R29" s="655"/>
      <c r="S29" s="655"/>
      <c r="T29" s="655">
        <v>0</v>
      </c>
      <c r="U29" s="655">
        <v>0</v>
      </c>
      <c r="V29" s="630"/>
      <c r="W29" s="630"/>
      <c r="X29" s="626">
        <f>N29</f>
        <v>209</v>
      </c>
      <c r="Y29" s="626">
        <f>Y30+Y33</f>
        <v>209</v>
      </c>
      <c r="Z29" s="651"/>
      <c r="AA29" s="651">
        <v>0</v>
      </c>
      <c r="AB29" s="634"/>
      <c r="AC29" s="634">
        <v>0</v>
      </c>
      <c r="AD29" s="642"/>
      <c r="AE29" s="642"/>
      <c r="AF29" s="630">
        <f>AF33</f>
        <v>15</v>
      </c>
      <c r="AG29" s="630">
        <f>AG33</f>
        <v>15</v>
      </c>
      <c r="AH29" s="659"/>
      <c r="AI29" s="659"/>
      <c r="AJ29" s="667">
        <f>AJ30+AJ33</f>
        <v>224</v>
      </c>
      <c r="AK29" s="667">
        <f>AK30+AK33</f>
        <v>224</v>
      </c>
      <c r="AL29" s="508"/>
      <c r="AM29" s="508"/>
      <c r="AN29" s="508"/>
      <c r="AO29" s="508"/>
      <c r="AP29" s="508">
        <f aca="true" t="shared" si="3" ref="AP29:AU29">AP33</f>
        <v>47.9</v>
      </c>
      <c r="AQ29" s="508">
        <f t="shared" si="3"/>
        <v>47.9</v>
      </c>
      <c r="AR29" s="508">
        <f t="shared" si="3"/>
        <v>0</v>
      </c>
      <c r="AS29" s="508">
        <f t="shared" si="3"/>
        <v>0</v>
      </c>
      <c r="AT29" s="508">
        <f t="shared" si="3"/>
        <v>47.9</v>
      </c>
      <c r="AU29" s="508">
        <f t="shared" si="3"/>
        <v>47.9</v>
      </c>
      <c r="AV29" s="655"/>
      <c r="AW29" s="655"/>
      <c r="AX29" s="634"/>
      <c r="AY29" s="634"/>
      <c r="AZ29" s="634"/>
      <c r="BA29" s="634"/>
      <c r="BB29" s="492"/>
      <c r="BC29" s="492"/>
      <c r="BD29" s="642">
        <f>BD31+BD33</f>
        <v>95</v>
      </c>
      <c r="BE29" s="642">
        <f>BE31+BE33</f>
        <v>117.3</v>
      </c>
      <c r="BF29" s="626"/>
      <c r="BG29" s="626"/>
      <c r="BH29" s="645"/>
      <c r="BI29" s="645"/>
      <c r="BJ29" s="663"/>
      <c r="BK29" s="663"/>
      <c r="BL29" s="524">
        <f t="shared" si="2"/>
        <v>366.9</v>
      </c>
      <c r="BM29" s="524">
        <f t="shared" si="2"/>
        <v>389.2</v>
      </c>
      <c r="BN29" s="365"/>
      <c r="BO29" s="365"/>
      <c r="BP29" s="365"/>
      <c r="BQ29" s="365"/>
      <c r="BR29" s="365"/>
      <c r="BS29" s="365"/>
      <c r="BT29" s="364"/>
      <c r="BU29" s="364"/>
      <c r="BV29" s="364"/>
      <c r="BW29" s="364"/>
      <c r="BX29" s="365"/>
      <c r="BY29" s="370"/>
      <c r="BZ29" s="370"/>
      <c r="CA29" s="370"/>
      <c r="CB29" s="370"/>
      <c r="CC29" s="370"/>
      <c r="CD29" s="101"/>
      <c r="CE29" s="100"/>
      <c r="CF29" s="100"/>
      <c r="CG29" s="100"/>
      <c r="CH29" s="100"/>
      <c r="CI29" s="100"/>
      <c r="CJ29" s="101"/>
      <c r="CK29" s="100"/>
      <c r="CL29" s="100"/>
      <c r="CM29" s="100"/>
      <c r="CN29" s="100"/>
      <c r="CO29" s="101"/>
      <c r="CP29" s="100"/>
      <c r="CQ29" s="101"/>
      <c r="CR29" s="100"/>
      <c r="CS29" s="100"/>
      <c r="CT29" s="100"/>
      <c r="CU29" s="100"/>
      <c r="CV29" s="100"/>
      <c r="CW29" s="101"/>
      <c r="CX29" s="100"/>
      <c r="CY29" s="100"/>
      <c r="CZ29" s="100"/>
      <c r="DA29" s="100"/>
      <c r="DB29" s="101"/>
      <c r="DC29" s="100"/>
      <c r="DD29" s="101"/>
      <c r="DE29" s="100"/>
      <c r="DF29" s="100"/>
      <c r="DG29" s="100"/>
      <c r="DH29" s="100"/>
      <c r="DI29" s="100"/>
      <c r="DJ29" s="101"/>
      <c r="DK29" s="100"/>
      <c r="DL29" s="100"/>
      <c r="DM29" s="100"/>
      <c r="DN29" s="100"/>
      <c r="DO29" s="101"/>
      <c r="DP29" s="100"/>
      <c r="DQ29" s="101"/>
      <c r="DR29" s="100"/>
      <c r="DS29" s="100"/>
      <c r="DT29" s="100"/>
      <c r="DU29" s="100"/>
      <c r="DV29" s="100"/>
    </row>
    <row r="30" spans="1:126" s="88" customFormat="1" ht="13.5" customHeight="1">
      <c r="A30" s="346">
        <v>310</v>
      </c>
      <c r="B30" s="642"/>
      <c r="C30" s="642"/>
      <c r="D30" s="642"/>
      <c r="E30" s="642"/>
      <c r="F30" s="508"/>
      <c r="G30" s="508"/>
      <c r="H30" s="651"/>
      <c r="I30" s="651"/>
      <c r="J30" s="651"/>
      <c r="K30" s="651"/>
      <c r="L30" s="638"/>
      <c r="M30" s="638"/>
      <c r="N30" s="655">
        <v>50</v>
      </c>
      <c r="O30" s="655">
        <v>50</v>
      </c>
      <c r="P30" s="630"/>
      <c r="Q30" s="630"/>
      <c r="R30" s="655"/>
      <c r="S30" s="655"/>
      <c r="T30" s="655">
        <v>0</v>
      </c>
      <c r="U30" s="655">
        <v>0</v>
      </c>
      <c r="V30" s="630"/>
      <c r="W30" s="630"/>
      <c r="X30" s="626">
        <f>N30</f>
        <v>50</v>
      </c>
      <c r="Y30" s="626">
        <f>O30</f>
        <v>50</v>
      </c>
      <c r="Z30" s="651"/>
      <c r="AA30" s="651">
        <v>0</v>
      </c>
      <c r="AB30" s="634"/>
      <c r="AC30" s="634">
        <v>0</v>
      </c>
      <c r="AD30" s="642"/>
      <c r="AE30" s="642"/>
      <c r="AF30" s="630"/>
      <c r="AG30" s="630"/>
      <c r="AH30" s="659"/>
      <c r="AI30" s="659"/>
      <c r="AJ30" s="667">
        <f>X30</f>
        <v>50</v>
      </c>
      <c r="AK30" s="667">
        <f>Y30</f>
        <v>50</v>
      </c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655"/>
      <c r="AW30" s="655"/>
      <c r="AX30" s="634"/>
      <c r="AY30" s="634"/>
      <c r="AZ30" s="634"/>
      <c r="BA30" s="634"/>
      <c r="BB30" s="492"/>
      <c r="BC30" s="492"/>
      <c r="BD30" s="642">
        <f>BD31</f>
        <v>55</v>
      </c>
      <c r="BE30" s="642">
        <f>BE31</f>
        <v>60</v>
      </c>
      <c r="BF30" s="626"/>
      <c r="BG30" s="626"/>
      <c r="BH30" s="645"/>
      <c r="BI30" s="645"/>
      <c r="BJ30" s="663"/>
      <c r="BK30" s="663"/>
      <c r="BL30" s="524">
        <f t="shared" si="2"/>
        <v>105</v>
      </c>
      <c r="BM30" s="524">
        <f t="shared" si="2"/>
        <v>110</v>
      </c>
      <c r="BN30" s="365"/>
      <c r="BO30" s="365"/>
      <c r="BP30" s="365"/>
      <c r="BQ30" s="365"/>
      <c r="BR30" s="365"/>
      <c r="BS30" s="365"/>
      <c r="BT30" s="364"/>
      <c r="BU30" s="364"/>
      <c r="BV30" s="364"/>
      <c r="BW30" s="364"/>
      <c r="BX30" s="365"/>
      <c r="BY30" s="370"/>
      <c r="BZ30" s="370"/>
      <c r="CA30" s="370"/>
      <c r="CB30" s="370"/>
      <c r="CC30" s="370"/>
      <c r="CD30" s="101"/>
      <c r="CE30" s="100"/>
      <c r="CF30" s="100"/>
      <c r="CG30" s="100"/>
      <c r="CH30" s="100"/>
      <c r="CI30" s="100"/>
      <c r="CJ30" s="101"/>
      <c r="CK30" s="100"/>
      <c r="CL30" s="100"/>
      <c r="CM30" s="100"/>
      <c r="CN30" s="100"/>
      <c r="CO30" s="101"/>
      <c r="CP30" s="100"/>
      <c r="CQ30" s="101"/>
      <c r="CR30" s="100"/>
      <c r="CS30" s="100"/>
      <c r="CT30" s="100"/>
      <c r="CU30" s="100"/>
      <c r="CV30" s="100"/>
      <c r="CW30" s="101"/>
      <c r="CX30" s="100"/>
      <c r="CY30" s="100"/>
      <c r="CZ30" s="100"/>
      <c r="DA30" s="100"/>
      <c r="DB30" s="101"/>
      <c r="DC30" s="100"/>
      <c r="DD30" s="101"/>
      <c r="DE30" s="100"/>
      <c r="DF30" s="100"/>
      <c r="DG30" s="100"/>
      <c r="DH30" s="100"/>
      <c r="DI30" s="100"/>
      <c r="DJ30" s="101"/>
      <c r="DK30" s="100"/>
      <c r="DL30" s="100"/>
      <c r="DM30" s="100"/>
      <c r="DN30" s="100"/>
      <c r="DO30" s="101"/>
      <c r="DP30" s="100"/>
      <c r="DQ30" s="101"/>
      <c r="DR30" s="100"/>
      <c r="DS30" s="100"/>
      <c r="DT30" s="100"/>
      <c r="DU30" s="100"/>
      <c r="DV30" s="100"/>
    </row>
    <row r="31" spans="1:126" s="88" customFormat="1" ht="13.5" customHeight="1">
      <c r="A31" s="346" t="s">
        <v>192</v>
      </c>
      <c r="B31" s="643"/>
      <c r="C31" s="643"/>
      <c r="D31" s="643"/>
      <c r="E31" s="643"/>
      <c r="F31" s="509"/>
      <c r="G31" s="509"/>
      <c r="H31" s="652"/>
      <c r="I31" s="652"/>
      <c r="J31" s="652"/>
      <c r="K31" s="652"/>
      <c r="L31" s="639"/>
      <c r="M31" s="639"/>
      <c r="N31" s="656"/>
      <c r="O31" s="656"/>
      <c r="P31" s="631"/>
      <c r="Q31" s="631"/>
      <c r="R31" s="656"/>
      <c r="S31" s="656"/>
      <c r="T31" s="656"/>
      <c r="U31" s="656"/>
      <c r="V31" s="631"/>
      <c r="W31" s="631"/>
      <c r="X31" s="627"/>
      <c r="Y31" s="627"/>
      <c r="Z31" s="652"/>
      <c r="AA31" s="652"/>
      <c r="AB31" s="635"/>
      <c r="AC31" s="635"/>
      <c r="AD31" s="643"/>
      <c r="AE31" s="643"/>
      <c r="AF31" s="631"/>
      <c r="AG31" s="631"/>
      <c r="AH31" s="660"/>
      <c r="AI31" s="660"/>
      <c r="AJ31" s="668"/>
      <c r="AK31" s="668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656"/>
      <c r="AW31" s="656"/>
      <c r="AX31" s="635"/>
      <c r="AY31" s="635"/>
      <c r="AZ31" s="635"/>
      <c r="BA31" s="635"/>
      <c r="BB31" s="493"/>
      <c r="BC31" s="493"/>
      <c r="BD31" s="643">
        <v>55</v>
      </c>
      <c r="BE31" s="643">
        <v>60</v>
      </c>
      <c r="BF31" s="627"/>
      <c r="BG31" s="627"/>
      <c r="BH31" s="646"/>
      <c r="BI31" s="646"/>
      <c r="BJ31" s="664"/>
      <c r="BK31" s="664"/>
      <c r="BL31" s="524">
        <f t="shared" si="2"/>
        <v>55</v>
      </c>
      <c r="BM31" s="524">
        <f t="shared" si="2"/>
        <v>60</v>
      </c>
      <c r="BN31" s="365"/>
      <c r="BO31" s="364"/>
      <c r="BP31" s="364"/>
      <c r="BQ31" s="364"/>
      <c r="BR31" s="364"/>
      <c r="BS31" s="365"/>
      <c r="BT31" s="364"/>
      <c r="BU31" s="364"/>
      <c r="BV31" s="364"/>
      <c r="BW31" s="364"/>
      <c r="BX31" s="365"/>
      <c r="BY31" s="370"/>
      <c r="BZ31" s="370"/>
      <c r="CA31" s="370"/>
      <c r="CB31" s="370"/>
      <c r="CC31" s="370"/>
      <c r="CD31" s="101"/>
      <c r="CE31" s="102"/>
      <c r="CF31" s="102"/>
      <c r="CG31" s="100"/>
      <c r="CH31" s="102"/>
      <c r="CI31" s="102"/>
      <c r="CJ31" s="101"/>
      <c r="CK31" s="102"/>
      <c r="CL31" s="102"/>
      <c r="CM31" s="102"/>
      <c r="CN31" s="102"/>
      <c r="CO31" s="101"/>
      <c r="CP31" s="102"/>
      <c r="CQ31" s="101"/>
      <c r="CR31" s="102"/>
      <c r="CS31" s="102"/>
      <c r="CT31" s="100"/>
      <c r="CU31" s="102"/>
      <c r="CV31" s="102"/>
      <c r="CW31" s="101"/>
      <c r="CX31" s="102"/>
      <c r="CY31" s="102"/>
      <c r="CZ31" s="102"/>
      <c r="DA31" s="102"/>
      <c r="DB31" s="101"/>
      <c r="DC31" s="102"/>
      <c r="DD31" s="101"/>
      <c r="DE31" s="102"/>
      <c r="DF31" s="102"/>
      <c r="DG31" s="100"/>
      <c r="DH31" s="102"/>
      <c r="DI31" s="102"/>
      <c r="DJ31" s="101"/>
      <c r="DK31" s="102"/>
      <c r="DL31" s="102"/>
      <c r="DM31" s="102"/>
      <c r="DN31" s="102"/>
      <c r="DO31" s="101"/>
      <c r="DP31" s="102"/>
      <c r="DQ31" s="101"/>
      <c r="DR31" s="102"/>
      <c r="DS31" s="102"/>
      <c r="DT31" s="100"/>
      <c r="DU31" s="102"/>
      <c r="DV31" s="102"/>
    </row>
    <row r="32" spans="1:126" s="88" customFormat="1" ht="13.5" customHeight="1">
      <c r="A32" s="346" t="s">
        <v>193</v>
      </c>
      <c r="B32" s="643"/>
      <c r="C32" s="643"/>
      <c r="D32" s="643"/>
      <c r="E32" s="643"/>
      <c r="F32" s="509"/>
      <c r="G32" s="509"/>
      <c r="H32" s="652"/>
      <c r="I32" s="652"/>
      <c r="J32" s="652"/>
      <c r="K32" s="652"/>
      <c r="L32" s="639"/>
      <c r="M32" s="639"/>
      <c r="N32" s="656"/>
      <c r="O32" s="656"/>
      <c r="P32" s="631"/>
      <c r="Q32" s="631"/>
      <c r="R32" s="656"/>
      <c r="S32" s="656"/>
      <c r="T32" s="656"/>
      <c r="U32" s="656"/>
      <c r="V32" s="631"/>
      <c r="W32" s="631"/>
      <c r="X32" s="627"/>
      <c r="Y32" s="627"/>
      <c r="Z32" s="652"/>
      <c r="AA32" s="652"/>
      <c r="AB32" s="635"/>
      <c r="AC32" s="635"/>
      <c r="AD32" s="643"/>
      <c r="AE32" s="643"/>
      <c r="AF32" s="631"/>
      <c r="AG32" s="631"/>
      <c r="AH32" s="660"/>
      <c r="AI32" s="660"/>
      <c r="AJ32" s="668"/>
      <c r="AK32" s="668"/>
      <c r="AL32" s="509"/>
      <c r="AM32" s="509"/>
      <c r="AN32" s="509"/>
      <c r="AO32" s="509"/>
      <c r="AP32" s="509"/>
      <c r="AQ32" s="509"/>
      <c r="AR32" s="509"/>
      <c r="AS32" s="509"/>
      <c r="AT32" s="509"/>
      <c r="AU32" s="509"/>
      <c r="AV32" s="656"/>
      <c r="AW32" s="656"/>
      <c r="AX32" s="635"/>
      <c r="AY32" s="635"/>
      <c r="AZ32" s="635"/>
      <c r="BA32" s="635"/>
      <c r="BB32" s="493"/>
      <c r="BC32" s="493"/>
      <c r="BD32" s="643"/>
      <c r="BE32" s="643"/>
      <c r="BF32" s="627"/>
      <c r="BG32" s="627"/>
      <c r="BH32" s="646"/>
      <c r="BI32" s="646"/>
      <c r="BJ32" s="664"/>
      <c r="BK32" s="664"/>
      <c r="BL32" s="524">
        <f t="shared" si="2"/>
        <v>0</v>
      </c>
      <c r="BM32" s="524">
        <f t="shared" si="2"/>
        <v>0</v>
      </c>
      <c r="BN32" s="365"/>
      <c r="BO32" s="364"/>
      <c r="BP32" s="364"/>
      <c r="BQ32" s="364"/>
      <c r="BR32" s="364"/>
      <c r="BS32" s="365"/>
      <c r="BT32" s="364"/>
      <c r="BU32" s="364"/>
      <c r="BV32" s="364"/>
      <c r="BW32" s="364"/>
      <c r="BX32" s="365"/>
      <c r="BY32" s="370"/>
      <c r="BZ32" s="370"/>
      <c r="CA32" s="370"/>
      <c r="CB32" s="370"/>
      <c r="CC32" s="370"/>
      <c r="CD32" s="101"/>
      <c r="CE32" s="102"/>
      <c r="CF32" s="102"/>
      <c r="CG32" s="100"/>
      <c r="CH32" s="102"/>
      <c r="CI32" s="102"/>
      <c r="CJ32" s="101"/>
      <c r="CK32" s="102"/>
      <c r="CL32" s="102"/>
      <c r="CM32" s="102"/>
      <c r="CN32" s="102"/>
      <c r="CO32" s="101"/>
      <c r="CP32" s="102"/>
      <c r="CQ32" s="101"/>
      <c r="CR32" s="102"/>
      <c r="CS32" s="102"/>
      <c r="CT32" s="100"/>
      <c r="CU32" s="102"/>
      <c r="CV32" s="102"/>
      <c r="CW32" s="101"/>
      <c r="CX32" s="102"/>
      <c r="CY32" s="102"/>
      <c r="CZ32" s="102"/>
      <c r="DA32" s="102"/>
      <c r="DB32" s="101"/>
      <c r="DC32" s="102"/>
      <c r="DD32" s="101"/>
      <c r="DE32" s="102"/>
      <c r="DF32" s="102"/>
      <c r="DG32" s="100"/>
      <c r="DH32" s="102"/>
      <c r="DI32" s="102"/>
      <c r="DJ32" s="101"/>
      <c r="DK32" s="102"/>
      <c r="DL32" s="102"/>
      <c r="DM32" s="102"/>
      <c r="DN32" s="102"/>
      <c r="DO32" s="101"/>
      <c r="DP32" s="102"/>
      <c r="DQ32" s="101"/>
      <c r="DR32" s="102"/>
      <c r="DS32" s="102"/>
      <c r="DT32" s="100"/>
      <c r="DU32" s="102"/>
      <c r="DV32" s="102"/>
    </row>
    <row r="33" spans="1:126" s="88" customFormat="1" ht="13.5" customHeight="1">
      <c r="A33" s="346">
        <v>340</v>
      </c>
      <c r="B33" s="642"/>
      <c r="C33" s="642"/>
      <c r="D33" s="642"/>
      <c r="E33" s="642"/>
      <c r="F33" s="508"/>
      <c r="G33" s="508"/>
      <c r="H33" s="651"/>
      <c r="I33" s="651"/>
      <c r="J33" s="651"/>
      <c r="K33" s="651"/>
      <c r="L33" s="638"/>
      <c r="M33" s="638"/>
      <c r="N33" s="655">
        <f>N35+N36</f>
        <v>159</v>
      </c>
      <c r="O33" s="655">
        <f>O35+O36</f>
        <v>159</v>
      </c>
      <c r="P33" s="630">
        <f>P35+P36</f>
        <v>0</v>
      </c>
      <c r="Q33" s="630">
        <f>Q35+Q36</f>
        <v>0</v>
      </c>
      <c r="R33" s="655"/>
      <c r="S33" s="655"/>
      <c r="T33" s="655">
        <v>0</v>
      </c>
      <c r="U33" s="655">
        <v>0</v>
      </c>
      <c r="V33" s="630"/>
      <c r="W33" s="630"/>
      <c r="X33" s="626">
        <f aca="true" t="shared" si="4" ref="X33:AC33">X35+X36</f>
        <v>159</v>
      </c>
      <c r="Y33" s="626">
        <f t="shared" si="4"/>
        <v>159</v>
      </c>
      <c r="Z33" s="651">
        <f t="shared" si="4"/>
        <v>0</v>
      </c>
      <c r="AA33" s="651">
        <f t="shared" si="4"/>
        <v>0</v>
      </c>
      <c r="AB33" s="626">
        <f t="shared" si="4"/>
        <v>0</v>
      </c>
      <c r="AC33" s="626">
        <f t="shared" si="4"/>
        <v>0</v>
      </c>
      <c r="AD33" s="642"/>
      <c r="AE33" s="642"/>
      <c r="AF33" s="630">
        <f>AF36</f>
        <v>15</v>
      </c>
      <c r="AG33" s="630">
        <f>AG36</f>
        <v>15</v>
      </c>
      <c r="AH33" s="659"/>
      <c r="AI33" s="659">
        <f>AI35+AI36</f>
        <v>0</v>
      </c>
      <c r="AJ33" s="667">
        <f>AJ35+AJ36</f>
        <v>174</v>
      </c>
      <c r="AK33" s="667">
        <f>AK35+AK36</f>
        <v>174</v>
      </c>
      <c r="AL33" s="508"/>
      <c r="AM33" s="508"/>
      <c r="AN33" s="508"/>
      <c r="AO33" s="508"/>
      <c r="AP33" s="508">
        <f>AP35+AP36</f>
        <v>47.9</v>
      </c>
      <c r="AQ33" s="508">
        <f>AQ35+AQ36</f>
        <v>47.9</v>
      </c>
      <c r="AR33" s="508"/>
      <c r="AS33" s="508"/>
      <c r="AT33" s="508">
        <f>AP33</f>
        <v>47.9</v>
      </c>
      <c r="AU33" s="508">
        <f>AQ33</f>
        <v>47.9</v>
      </c>
      <c r="AV33" s="655"/>
      <c r="AW33" s="655"/>
      <c r="AX33" s="634"/>
      <c r="AY33" s="634"/>
      <c r="AZ33" s="634"/>
      <c r="BA33" s="634"/>
      <c r="BB33" s="492"/>
      <c r="BC33" s="492"/>
      <c r="BD33" s="642">
        <f>BD36</f>
        <v>40</v>
      </c>
      <c r="BE33" s="642">
        <f>BE36</f>
        <v>57.3</v>
      </c>
      <c r="BF33" s="626"/>
      <c r="BG33" s="626"/>
      <c r="BH33" s="645"/>
      <c r="BI33" s="645"/>
      <c r="BJ33" s="663"/>
      <c r="BK33" s="663"/>
      <c r="BL33" s="524">
        <f t="shared" si="2"/>
        <v>261.9</v>
      </c>
      <c r="BM33" s="524">
        <f t="shared" si="2"/>
        <v>279.2</v>
      </c>
      <c r="BN33" s="365"/>
      <c r="BO33" s="365"/>
      <c r="BP33" s="365"/>
      <c r="BQ33" s="365"/>
      <c r="BR33" s="365"/>
      <c r="BS33" s="365"/>
      <c r="BT33" s="364"/>
      <c r="BU33" s="364"/>
      <c r="BV33" s="364"/>
      <c r="BW33" s="364"/>
      <c r="BX33" s="365"/>
      <c r="BY33" s="370"/>
      <c r="BZ33" s="370"/>
      <c r="CA33" s="370"/>
      <c r="CB33" s="370"/>
      <c r="CC33" s="370"/>
      <c r="CD33" s="101"/>
      <c r="CE33" s="100"/>
      <c r="CF33" s="100"/>
      <c r="CG33" s="100"/>
      <c r="CH33" s="100"/>
      <c r="CI33" s="100"/>
      <c r="CJ33" s="101"/>
      <c r="CK33" s="100"/>
      <c r="CL33" s="100"/>
      <c r="CM33" s="100"/>
      <c r="CN33" s="100"/>
      <c r="CO33" s="101"/>
      <c r="CP33" s="100"/>
      <c r="CQ33" s="101"/>
      <c r="CR33" s="100"/>
      <c r="CS33" s="100"/>
      <c r="CT33" s="100"/>
      <c r="CU33" s="100"/>
      <c r="CV33" s="100"/>
      <c r="CW33" s="101"/>
      <c r="CX33" s="100"/>
      <c r="CY33" s="100"/>
      <c r="CZ33" s="100"/>
      <c r="DA33" s="100"/>
      <c r="DB33" s="101"/>
      <c r="DC33" s="100"/>
      <c r="DD33" s="101"/>
      <c r="DE33" s="100"/>
      <c r="DF33" s="100"/>
      <c r="DG33" s="100"/>
      <c r="DH33" s="100"/>
      <c r="DI33" s="100"/>
      <c r="DJ33" s="101"/>
      <c r="DK33" s="100"/>
      <c r="DL33" s="100"/>
      <c r="DM33" s="100"/>
      <c r="DN33" s="100"/>
      <c r="DO33" s="101"/>
      <c r="DP33" s="100"/>
      <c r="DQ33" s="101"/>
      <c r="DR33" s="100"/>
      <c r="DS33" s="100"/>
      <c r="DT33" s="100"/>
      <c r="DU33" s="100"/>
      <c r="DV33" s="100"/>
    </row>
    <row r="34" spans="1:126" s="88" customFormat="1" ht="13.5" customHeight="1">
      <c r="A34" s="346" t="s">
        <v>194</v>
      </c>
      <c r="B34" s="643"/>
      <c r="C34" s="643"/>
      <c r="D34" s="643"/>
      <c r="E34" s="643"/>
      <c r="F34" s="509"/>
      <c r="G34" s="509"/>
      <c r="H34" s="652"/>
      <c r="I34" s="652"/>
      <c r="J34" s="652"/>
      <c r="K34" s="652"/>
      <c r="L34" s="639"/>
      <c r="M34" s="639"/>
      <c r="N34" s="656"/>
      <c r="O34" s="656"/>
      <c r="P34" s="631"/>
      <c r="Q34" s="631"/>
      <c r="R34" s="656"/>
      <c r="S34" s="656"/>
      <c r="T34" s="656"/>
      <c r="U34" s="656"/>
      <c r="V34" s="631"/>
      <c r="W34" s="631"/>
      <c r="X34" s="627"/>
      <c r="Y34" s="627"/>
      <c r="Z34" s="652"/>
      <c r="AA34" s="652"/>
      <c r="AB34" s="627"/>
      <c r="AC34" s="627"/>
      <c r="AD34" s="643"/>
      <c r="AE34" s="643"/>
      <c r="AF34" s="631"/>
      <c r="AG34" s="631"/>
      <c r="AH34" s="660"/>
      <c r="AI34" s="660"/>
      <c r="AJ34" s="668"/>
      <c r="AK34" s="668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656"/>
      <c r="AW34" s="656"/>
      <c r="AX34" s="635"/>
      <c r="AY34" s="635"/>
      <c r="AZ34" s="635"/>
      <c r="BA34" s="635"/>
      <c r="BB34" s="493"/>
      <c r="BC34" s="493"/>
      <c r="BD34" s="643"/>
      <c r="BE34" s="643"/>
      <c r="BF34" s="627"/>
      <c r="BG34" s="627"/>
      <c r="BH34" s="646"/>
      <c r="BI34" s="646"/>
      <c r="BJ34" s="664"/>
      <c r="BK34" s="664"/>
      <c r="BL34" s="524">
        <f t="shared" si="2"/>
        <v>0</v>
      </c>
      <c r="BM34" s="524">
        <f t="shared" si="2"/>
        <v>0</v>
      </c>
      <c r="BN34" s="365"/>
      <c r="BO34" s="364"/>
      <c r="BP34" s="364"/>
      <c r="BQ34" s="364"/>
      <c r="BR34" s="364"/>
      <c r="BS34" s="365"/>
      <c r="BT34" s="364"/>
      <c r="BU34" s="364"/>
      <c r="BV34" s="364"/>
      <c r="BW34" s="364"/>
      <c r="BX34" s="365"/>
      <c r="BY34" s="370"/>
      <c r="BZ34" s="370"/>
      <c r="CA34" s="370"/>
      <c r="CB34" s="370"/>
      <c r="CC34" s="370"/>
      <c r="CD34" s="101"/>
      <c r="CE34" s="102"/>
      <c r="CF34" s="102"/>
      <c r="CG34" s="100"/>
      <c r="CH34" s="102"/>
      <c r="CI34" s="102"/>
      <c r="CJ34" s="101"/>
      <c r="CK34" s="102"/>
      <c r="CL34" s="102"/>
      <c r="CM34" s="102"/>
      <c r="CN34" s="102"/>
      <c r="CO34" s="101"/>
      <c r="CP34" s="102"/>
      <c r="CQ34" s="101"/>
      <c r="CR34" s="102"/>
      <c r="CS34" s="102"/>
      <c r="CT34" s="100"/>
      <c r="CU34" s="102"/>
      <c r="CV34" s="102"/>
      <c r="CW34" s="101"/>
      <c r="CX34" s="102"/>
      <c r="CY34" s="102"/>
      <c r="CZ34" s="102"/>
      <c r="DA34" s="102"/>
      <c r="DB34" s="101"/>
      <c r="DC34" s="102"/>
      <c r="DD34" s="101"/>
      <c r="DE34" s="102"/>
      <c r="DF34" s="102"/>
      <c r="DG34" s="100"/>
      <c r="DH34" s="102"/>
      <c r="DI34" s="102"/>
      <c r="DJ34" s="101"/>
      <c r="DK34" s="102"/>
      <c r="DL34" s="102"/>
      <c r="DM34" s="102"/>
      <c r="DN34" s="102"/>
      <c r="DO34" s="101"/>
      <c r="DP34" s="102"/>
      <c r="DQ34" s="101"/>
      <c r="DR34" s="102"/>
      <c r="DS34" s="102"/>
      <c r="DT34" s="100"/>
      <c r="DU34" s="102"/>
      <c r="DV34" s="102"/>
    </row>
    <row r="35" spans="1:126" s="88" customFormat="1" ht="13.5" customHeight="1">
      <c r="A35" s="346" t="s">
        <v>226</v>
      </c>
      <c r="B35" s="643"/>
      <c r="C35" s="643"/>
      <c r="D35" s="643"/>
      <c r="E35" s="643"/>
      <c r="F35" s="509"/>
      <c r="G35" s="509"/>
      <c r="H35" s="652"/>
      <c r="I35" s="652"/>
      <c r="J35" s="652"/>
      <c r="K35" s="652"/>
      <c r="L35" s="639"/>
      <c r="M35" s="639"/>
      <c r="N35" s="656">
        <v>99</v>
      </c>
      <c r="O35" s="656">
        <v>99</v>
      </c>
      <c r="P35" s="631"/>
      <c r="Q35" s="631"/>
      <c r="R35" s="656"/>
      <c r="S35" s="656"/>
      <c r="T35" s="656"/>
      <c r="U35" s="656"/>
      <c r="V35" s="631"/>
      <c r="W35" s="631"/>
      <c r="X35" s="627">
        <f>N35</f>
        <v>99</v>
      </c>
      <c r="Y35" s="627">
        <f>O35</f>
        <v>99</v>
      </c>
      <c r="Z35" s="652">
        <f>R35</f>
        <v>0</v>
      </c>
      <c r="AA35" s="652">
        <f>S35</f>
        <v>0</v>
      </c>
      <c r="AB35" s="627">
        <f>U35</f>
        <v>0</v>
      </c>
      <c r="AC35" s="627">
        <f>V35</f>
        <v>0</v>
      </c>
      <c r="AD35" s="643"/>
      <c r="AE35" s="643"/>
      <c r="AF35" s="631"/>
      <c r="AG35" s="631"/>
      <c r="AH35" s="660"/>
      <c r="AI35" s="660"/>
      <c r="AJ35" s="668">
        <f>X35</f>
        <v>99</v>
      </c>
      <c r="AK35" s="668">
        <f>Y35</f>
        <v>99</v>
      </c>
      <c r="AL35" s="509"/>
      <c r="AM35" s="509"/>
      <c r="AN35" s="509"/>
      <c r="AO35" s="509"/>
      <c r="AP35" s="509">
        <v>14</v>
      </c>
      <c r="AQ35" s="509">
        <v>14</v>
      </c>
      <c r="AR35" s="509"/>
      <c r="AS35" s="509"/>
      <c r="AT35" s="509">
        <f>AP35</f>
        <v>14</v>
      </c>
      <c r="AU35" s="509">
        <f>AQ35</f>
        <v>14</v>
      </c>
      <c r="AV35" s="656"/>
      <c r="AW35" s="656"/>
      <c r="AX35" s="635"/>
      <c r="AY35" s="635"/>
      <c r="AZ35" s="635"/>
      <c r="BA35" s="635"/>
      <c r="BB35" s="493"/>
      <c r="BC35" s="493"/>
      <c r="BD35" s="643"/>
      <c r="BE35" s="643"/>
      <c r="BF35" s="627"/>
      <c r="BG35" s="627"/>
      <c r="BH35" s="646"/>
      <c r="BI35" s="646"/>
      <c r="BJ35" s="664"/>
      <c r="BK35" s="664"/>
      <c r="BL35" s="524">
        <f t="shared" si="2"/>
        <v>113</v>
      </c>
      <c r="BM35" s="524">
        <f t="shared" si="2"/>
        <v>113</v>
      </c>
      <c r="BN35" s="365"/>
      <c r="BO35" s="364"/>
      <c r="BP35" s="364"/>
      <c r="BQ35" s="364"/>
      <c r="BR35" s="364"/>
      <c r="BS35" s="365"/>
      <c r="BT35" s="364"/>
      <c r="BU35" s="364"/>
      <c r="BV35" s="364"/>
      <c r="BW35" s="364"/>
      <c r="BX35" s="365"/>
      <c r="BY35" s="370"/>
      <c r="BZ35" s="370"/>
      <c r="CA35" s="370"/>
      <c r="CB35" s="370"/>
      <c r="CC35" s="370"/>
      <c r="CD35" s="101"/>
      <c r="CE35" s="102"/>
      <c r="CF35" s="102"/>
      <c r="CG35" s="100"/>
      <c r="CH35" s="102"/>
      <c r="CI35" s="102"/>
      <c r="CJ35" s="101"/>
      <c r="CK35" s="102"/>
      <c r="CL35" s="102"/>
      <c r="CM35" s="102"/>
      <c r="CN35" s="102"/>
      <c r="CO35" s="101"/>
      <c r="CP35" s="102"/>
      <c r="CQ35" s="101"/>
      <c r="CR35" s="102"/>
      <c r="CS35" s="102"/>
      <c r="CT35" s="100"/>
      <c r="CU35" s="102"/>
      <c r="CV35" s="102"/>
      <c r="CW35" s="101"/>
      <c r="CX35" s="102"/>
      <c r="CY35" s="102"/>
      <c r="CZ35" s="102"/>
      <c r="DA35" s="102"/>
      <c r="DB35" s="101"/>
      <c r="DC35" s="102"/>
      <c r="DD35" s="101"/>
      <c r="DE35" s="102"/>
      <c r="DF35" s="102"/>
      <c r="DG35" s="100"/>
      <c r="DH35" s="102"/>
      <c r="DI35" s="102"/>
      <c r="DJ35" s="101"/>
      <c r="DK35" s="102"/>
      <c r="DL35" s="102"/>
      <c r="DM35" s="102"/>
      <c r="DN35" s="102"/>
      <c r="DO35" s="101"/>
      <c r="DP35" s="102"/>
      <c r="DQ35" s="101"/>
      <c r="DR35" s="102"/>
      <c r="DS35" s="102"/>
      <c r="DT35" s="100"/>
      <c r="DU35" s="102"/>
      <c r="DV35" s="102"/>
    </row>
    <row r="36" spans="1:126" s="88" customFormat="1" ht="13.5" customHeight="1">
      <c r="A36" s="346" t="s">
        <v>195</v>
      </c>
      <c r="B36" s="643"/>
      <c r="C36" s="643"/>
      <c r="D36" s="643"/>
      <c r="E36" s="643"/>
      <c r="F36" s="509"/>
      <c r="G36" s="509"/>
      <c r="H36" s="652"/>
      <c r="I36" s="652"/>
      <c r="J36" s="652"/>
      <c r="K36" s="652"/>
      <c r="L36" s="639"/>
      <c r="M36" s="639"/>
      <c r="N36" s="656">
        <v>60</v>
      </c>
      <c r="O36" s="656">
        <v>60</v>
      </c>
      <c r="P36" s="631"/>
      <c r="Q36" s="631"/>
      <c r="R36" s="656"/>
      <c r="S36" s="656"/>
      <c r="T36" s="656"/>
      <c r="U36" s="656"/>
      <c r="V36" s="631"/>
      <c r="W36" s="631"/>
      <c r="X36" s="627">
        <f>N36</f>
        <v>60</v>
      </c>
      <c r="Y36" s="627">
        <f>O36</f>
        <v>60</v>
      </c>
      <c r="Z36" s="652">
        <f>R36</f>
        <v>0</v>
      </c>
      <c r="AA36" s="652">
        <f>S36</f>
        <v>0</v>
      </c>
      <c r="AB36" s="627">
        <f>U36</f>
        <v>0</v>
      </c>
      <c r="AC36" s="627">
        <f>V36</f>
        <v>0</v>
      </c>
      <c r="AD36" s="643"/>
      <c r="AE36" s="643"/>
      <c r="AF36" s="631">
        <v>15</v>
      </c>
      <c r="AG36" s="631">
        <v>15</v>
      </c>
      <c r="AH36" s="660"/>
      <c r="AI36" s="660"/>
      <c r="AJ36" s="668">
        <f>X36+AF36</f>
        <v>75</v>
      </c>
      <c r="AK36" s="668">
        <f>Y36+AG36</f>
        <v>75</v>
      </c>
      <c r="AL36" s="509"/>
      <c r="AM36" s="509"/>
      <c r="AN36" s="509"/>
      <c r="AO36" s="509"/>
      <c r="AP36" s="509">
        <v>33.9</v>
      </c>
      <c r="AQ36" s="509">
        <v>33.9</v>
      </c>
      <c r="AR36" s="509"/>
      <c r="AS36" s="509"/>
      <c r="AT36" s="509">
        <f>AP36</f>
        <v>33.9</v>
      </c>
      <c r="AU36" s="509">
        <f>AQ36</f>
        <v>33.9</v>
      </c>
      <c r="AV36" s="656"/>
      <c r="AW36" s="656"/>
      <c r="AX36" s="635"/>
      <c r="AY36" s="635"/>
      <c r="AZ36" s="635"/>
      <c r="BA36" s="635"/>
      <c r="BB36" s="493"/>
      <c r="BC36" s="493"/>
      <c r="BD36" s="643">
        <v>40</v>
      </c>
      <c r="BE36" s="643">
        <v>57.3</v>
      </c>
      <c r="BF36" s="627"/>
      <c r="BG36" s="627"/>
      <c r="BH36" s="646"/>
      <c r="BI36" s="646"/>
      <c r="BJ36" s="664"/>
      <c r="BK36" s="664"/>
      <c r="BL36" s="524">
        <f t="shared" si="2"/>
        <v>148.9</v>
      </c>
      <c r="BM36" s="524">
        <f t="shared" si="2"/>
        <v>166.2</v>
      </c>
      <c r="BN36" s="365"/>
      <c r="BO36" s="364"/>
      <c r="BP36" s="364"/>
      <c r="BQ36" s="364"/>
      <c r="BR36" s="364"/>
      <c r="BS36" s="365"/>
      <c r="BT36" s="364"/>
      <c r="BU36" s="364"/>
      <c r="BV36" s="364"/>
      <c r="BW36" s="364"/>
      <c r="BX36" s="365"/>
      <c r="BY36" s="370"/>
      <c r="BZ36" s="370"/>
      <c r="CA36" s="370"/>
      <c r="CB36" s="370"/>
      <c r="CC36" s="370"/>
      <c r="CD36" s="101"/>
      <c r="CE36" s="102"/>
      <c r="CF36" s="102"/>
      <c r="CG36" s="100"/>
      <c r="CH36" s="102"/>
      <c r="CI36" s="102"/>
      <c r="CJ36" s="101"/>
      <c r="CK36" s="102"/>
      <c r="CL36" s="102"/>
      <c r="CM36" s="102"/>
      <c r="CN36" s="102"/>
      <c r="CO36" s="101"/>
      <c r="CP36" s="102"/>
      <c r="CQ36" s="101"/>
      <c r="CR36" s="102"/>
      <c r="CS36" s="102"/>
      <c r="CT36" s="100"/>
      <c r="CU36" s="102"/>
      <c r="CV36" s="102"/>
      <c r="CW36" s="101"/>
      <c r="CX36" s="102"/>
      <c r="CY36" s="102"/>
      <c r="CZ36" s="102"/>
      <c r="DA36" s="102"/>
      <c r="DB36" s="101"/>
      <c r="DC36" s="102"/>
      <c r="DD36" s="101"/>
      <c r="DE36" s="102"/>
      <c r="DF36" s="102"/>
      <c r="DG36" s="100"/>
      <c r="DH36" s="102"/>
      <c r="DI36" s="102"/>
      <c r="DJ36" s="101"/>
      <c r="DK36" s="102"/>
      <c r="DL36" s="102"/>
      <c r="DM36" s="102"/>
      <c r="DN36" s="102"/>
      <c r="DO36" s="101"/>
      <c r="DP36" s="102"/>
      <c r="DQ36" s="101"/>
      <c r="DR36" s="102"/>
      <c r="DS36" s="102"/>
      <c r="DT36" s="100"/>
      <c r="DU36" s="102"/>
      <c r="DV36" s="102"/>
    </row>
    <row r="37" spans="1:126" s="88" customFormat="1" ht="13.5" customHeight="1">
      <c r="A37" s="346" t="s">
        <v>196</v>
      </c>
      <c r="B37" s="643"/>
      <c r="C37" s="643"/>
      <c r="D37" s="643"/>
      <c r="E37" s="643"/>
      <c r="F37" s="509"/>
      <c r="G37" s="509"/>
      <c r="H37" s="652"/>
      <c r="I37" s="652"/>
      <c r="J37" s="652"/>
      <c r="K37" s="652"/>
      <c r="L37" s="639"/>
      <c r="M37" s="639"/>
      <c r="N37" s="656"/>
      <c r="O37" s="656"/>
      <c r="P37" s="631"/>
      <c r="Q37" s="631"/>
      <c r="R37" s="656"/>
      <c r="S37" s="656"/>
      <c r="T37" s="656"/>
      <c r="U37" s="656"/>
      <c r="V37" s="631"/>
      <c r="W37" s="631"/>
      <c r="X37" s="627"/>
      <c r="Y37" s="627"/>
      <c r="Z37" s="652"/>
      <c r="AA37" s="652"/>
      <c r="AB37" s="635"/>
      <c r="AC37" s="635"/>
      <c r="AD37" s="643"/>
      <c r="AE37" s="643"/>
      <c r="AF37" s="631"/>
      <c r="AG37" s="631"/>
      <c r="AH37" s="660"/>
      <c r="AI37" s="660"/>
      <c r="AJ37" s="668"/>
      <c r="AK37" s="668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656"/>
      <c r="AW37" s="656"/>
      <c r="AX37" s="635"/>
      <c r="AY37" s="635"/>
      <c r="AZ37" s="635"/>
      <c r="BA37" s="635"/>
      <c r="BB37" s="493"/>
      <c r="BC37" s="493"/>
      <c r="BD37" s="643"/>
      <c r="BE37" s="643"/>
      <c r="BF37" s="627"/>
      <c r="BG37" s="627"/>
      <c r="BH37" s="646"/>
      <c r="BI37" s="646"/>
      <c r="BJ37" s="664"/>
      <c r="BK37" s="664"/>
      <c r="BL37" s="524">
        <f t="shared" si="2"/>
        <v>0</v>
      </c>
      <c r="BM37" s="524">
        <f t="shared" si="2"/>
        <v>0</v>
      </c>
      <c r="BN37" s="365"/>
      <c r="BO37" s="364"/>
      <c r="BP37" s="364"/>
      <c r="BQ37" s="364"/>
      <c r="BR37" s="364"/>
      <c r="BS37" s="365"/>
      <c r="BT37" s="364"/>
      <c r="BU37" s="364"/>
      <c r="BV37" s="364"/>
      <c r="BW37" s="364"/>
      <c r="BX37" s="365"/>
      <c r="BY37" s="370"/>
      <c r="BZ37" s="370"/>
      <c r="CA37" s="370"/>
      <c r="CB37" s="370"/>
      <c r="CC37" s="370"/>
      <c r="CD37" s="101"/>
      <c r="CE37" s="102"/>
      <c r="CF37" s="102"/>
      <c r="CG37" s="100"/>
      <c r="CH37" s="102"/>
      <c r="CI37" s="102"/>
      <c r="CJ37" s="101"/>
      <c r="CK37" s="102"/>
      <c r="CL37" s="102"/>
      <c r="CM37" s="102"/>
      <c r="CN37" s="102"/>
      <c r="CO37" s="101"/>
      <c r="CP37" s="102"/>
      <c r="CQ37" s="101"/>
      <c r="CR37" s="102"/>
      <c r="CS37" s="102"/>
      <c r="CT37" s="100"/>
      <c r="CU37" s="102"/>
      <c r="CV37" s="102"/>
      <c r="CW37" s="101"/>
      <c r="CX37" s="102"/>
      <c r="CY37" s="102"/>
      <c r="CZ37" s="102"/>
      <c r="DA37" s="102"/>
      <c r="DB37" s="101"/>
      <c r="DC37" s="102"/>
      <c r="DD37" s="101"/>
      <c r="DE37" s="102"/>
      <c r="DF37" s="102"/>
      <c r="DG37" s="100"/>
      <c r="DH37" s="102"/>
      <c r="DI37" s="102"/>
      <c r="DJ37" s="101"/>
      <c r="DK37" s="102"/>
      <c r="DL37" s="102"/>
      <c r="DM37" s="102"/>
      <c r="DN37" s="102"/>
      <c r="DO37" s="101"/>
      <c r="DP37" s="102"/>
      <c r="DQ37" s="101"/>
      <c r="DR37" s="102"/>
      <c r="DS37" s="102"/>
      <c r="DT37" s="100"/>
      <c r="DU37" s="102"/>
      <c r="DV37" s="102"/>
    </row>
    <row r="38" spans="1:126" s="88" customFormat="1" ht="13.5" customHeight="1">
      <c r="A38" s="346" t="s">
        <v>197</v>
      </c>
      <c r="B38" s="643"/>
      <c r="C38" s="643"/>
      <c r="D38" s="643"/>
      <c r="E38" s="643"/>
      <c r="F38" s="509"/>
      <c r="G38" s="509"/>
      <c r="H38" s="652"/>
      <c r="I38" s="652"/>
      <c r="J38" s="652"/>
      <c r="K38" s="652"/>
      <c r="L38" s="639"/>
      <c r="M38" s="639"/>
      <c r="N38" s="656"/>
      <c r="O38" s="656"/>
      <c r="P38" s="631"/>
      <c r="Q38" s="631"/>
      <c r="R38" s="656"/>
      <c r="S38" s="656"/>
      <c r="T38" s="656"/>
      <c r="U38" s="656"/>
      <c r="V38" s="631"/>
      <c r="W38" s="631"/>
      <c r="X38" s="627"/>
      <c r="Y38" s="627"/>
      <c r="Z38" s="652"/>
      <c r="AA38" s="652"/>
      <c r="AB38" s="635"/>
      <c r="AC38" s="635"/>
      <c r="AD38" s="643"/>
      <c r="AE38" s="643"/>
      <c r="AF38" s="631"/>
      <c r="AG38" s="631"/>
      <c r="AH38" s="660"/>
      <c r="AI38" s="660"/>
      <c r="AJ38" s="668"/>
      <c r="AK38" s="668"/>
      <c r="AL38" s="509"/>
      <c r="AM38" s="509"/>
      <c r="AN38" s="509"/>
      <c r="AO38" s="509"/>
      <c r="AP38" s="509"/>
      <c r="AQ38" s="509"/>
      <c r="AR38" s="509"/>
      <c r="AS38" s="509"/>
      <c r="AT38" s="509"/>
      <c r="AU38" s="509"/>
      <c r="AV38" s="656"/>
      <c r="AW38" s="656"/>
      <c r="AX38" s="635"/>
      <c r="AY38" s="635"/>
      <c r="AZ38" s="635"/>
      <c r="BA38" s="635"/>
      <c r="BB38" s="493"/>
      <c r="BC38" s="493"/>
      <c r="BD38" s="643"/>
      <c r="BE38" s="643"/>
      <c r="BF38" s="627"/>
      <c r="BG38" s="627"/>
      <c r="BH38" s="646"/>
      <c r="BI38" s="646"/>
      <c r="BJ38" s="664"/>
      <c r="BK38" s="664"/>
      <c r="BL38" s="524">
        <f t="shared" si="2"/>
        <v>0</v>
      </c>
      <c r="BM38" s="524">
        <f t="shared" si="2"/>
        <v>0</v>
      </c>
      <c r="BN38" s="365"/>
      <c r="BO38" s="364"/>
      <c r="BP38" s="364"/>
      <c r="BQ38" s="364"/>
      <c r="BR38" s="364"/>
      <c r="BS38" s="365"/>
      <c r="BT38" s="364"/>
      <c r="BU38" s="364"/>
      <c r="BV38" s="364"/>
      <c r="BW38" s="364"/>
      <c r="BX38" s="365"/>
      <c r="BY38" s="370"/>
      <c r="BZ38" s="370"/>
      <c r="CA38" s="370"/>
      <c r="CB38" s="370"/>
      <c r="CC38" s="370"/>
      <c r="CD38" s="101"/>
      <c r="CE38" s="102"/>
      <c r="CF38" s="102"/>
      <c r="CG38" s="100"/>
      <c r="CH38" s="102"/>
      <c r="CI38" s="102"/>
      <c r="CJ38" s="101"/>
      <c r="CK38" s="102"/>
      <c r="CL38" s="102"/>
      <c r="CM38" s="102"/>
      <c r="CN38" s="102"/>
      <c r="CO38" s="101"/>
      <c r="CP38" s="102"/>
      <c r="CQ38" s="101"/>
      <c r="CR38" s="102"/>
      <c r="CS38" s="102"/>
      <c r="CT38" s="100"/>
      <c r="CU38" s="102"/>
      <c r="CV38" s="102"/>
      <c r="CW38" s="101"/>
      <c r="CX38" s="102"/>
      <c r="CY38" s="102"/>
      <c r="CZ38" s="102"/>
      <c r="DA38" s="102"/>
      <c r="DB38" s="101"/>
      <c r="DC38" s="102"/>
      <c r="DD38" s="101"/>
      <c r="DE38" s="102"/>
      <c r="DF38" s="102"/>
      <c r="DG38" s="100"/>
      <c r="DH38" s="102"/>
      <c r="DI38" s="102"/>
      <c r="DJ38" s="101"/>
      <c r="DK38" s="102"/>
      <c r="DL38" s="102"/>
      <c r="DM38" s="102"/>
      <c r="DN38" s="102"/>
      <c r="DO38" s="101"/>
      <c r="DP38" s="102"/>
      <c r="DQ38" s="101"/>
      <c r="DR38" s="102"/>
      <c r="DS38" s="102"/>
      <c r="DT38" s="100"/>
      <c r="DU38" s="102"/>
      <c r="DV38" s="102"/>
    </row>
    <row r="39" spans="1:126" s="88" customFormat="1" ht="9" customHeight="1">
      <c r="A39" s="346">
        <v>540</v>
      </c>
      <c r="B39" s="643"/>
      <c r="C39" s="643"/>
      <c r="D39" s="643"/>
      <c r="E39" s="643"/>
      <c r="F39" s="509"/>
      <c r="G39" s="509"/>
      <c r="H39" s="652"/>
      <c r="I39" s="652"/>
      <c r="J39" s="652"/>
      <c r="K39" s="652"/>
      <c r="L39" s="639"/>
      <c r="M39" s="639"/>
      <c r="N39" s="656"/>
      <c r="O39" s="656"/>
      <c r="P39" s="631"/>
      <c r="Q39" s="631"/>
      <c r="R39" s="656"/>
      <c r="S39" s="656"/>
      <c r="T39" s="656"/>
      <c r="U39" s="656"/>
      <c r="V39" s="631"/>
      <c r="W39" s="631"/>
      <c r="X39" s="627"/>
      <c r="Y39" s="627"/>
      <c r="Z39" s="652"/>
      <c r="AA39" s="652"/>
      <c r="AB39" s="635"/>
      <c r="AC39" s="635"/>
      <c r="AD39" s="643"/>
      <c r="AE39" s="643"/>
      <c r="AF39" s="631"/>
      <c r="AG39" s="631"/>
      <c r="AH39" s="660"/>
      <c r="AI39" s="660"/>
      <c r="AJ39" s="668"/>
      <c r="AK39" s="668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656"/>
      <c r="AW39" s="656"/>
      <c r="AX39" s="635"/>
      <c r="AY39" s="635"/>
      <c r="AZ39" s="635"/>
      <c r="BA39" s="635"/>
      <c r="BB39" s="493"/>
      <c r="BC39" s="493"/>
      <c r="BD39" s="643"/>
      <c r="BE39" s="643"/>
      <c r="BF39" s="627"/>
      <c r="BG39" s="627"/>
      <c r="BH39" s="646"/>
      <c r="BI39" s="646"/>
      <c r="BJ39" s="664"/>
      <c r="BK39" s="664"/>
      <c r="BL39" s="524">
        <f t="shared" si="2"/>
        <v>0</v>
      </c>
      <c r="BM39" s="524">
        <f t="shared" si="2"/>
        <v>0</v>
      </c>
      <c r="BN39" s="365"/>
      <c r="BO39" s="364"/>
      <c r="BP39" s="364"/>
      <c r="BQ39" s="364"/>
      <c r="BR39" s="364"/>
      <c r="BS39" s="365"/>
      <c r="BT39" s="364"/>
      <c r="BU39" s="364"/>
      <c r="BV39" s="364"/>
      <c r="BW39" s="364"/>
      <c r="BX39" s="365"/>
      <c r="BY39" s="370"/>
      <c r="BZ39" s="370"/>
      <c r="CA39" s="370"/>
      <c r="CB39" s="370"/>
      <c r="CC39" s="370"/>
      <c r="CD39" s="101"/>
      <c r="CE39" s="102"/>
      <c r="CF39" s="102"/>
      <c r="CG39" s="100"/>
      <c r="CH39" s="102"/>
      <c r="CI39" s="102"/>
      <c r="CJ39" s="101"/>
      <c r="CK39" s="102"/>
      <c r="CL39" s="102"/>
      <c r="CM39" s="102"/>
      <c r="CN39" s="102"/>
      <c r="CO39" s="101"/>
      <c r="CP39" s="102"/>
      <c r="CQ39" s="101"/>
      <c r="CR39" s="102"/>
      <c r="CS39" s="102"/>
      <c r="CT39" s="100"/>
      <c r="CU39" s="102"/>
      <c r="CV39" s="102"/>
      <c r="CW39" s="101"/>
      <c r="CX39" s="102"/>
      <c r="CY39" s="102"/>
      <c r="CZ39" s="102"/>
      <c r="DA39" s="102"/>
      <c r="DB39" s="101"/>
      <c r="DC39" s="102"/>
      <c r="DD39" s="101"/>
      <c r="DE39" s="102"/>
      <c r="DF39" s="102"/>
      <c r="DG39" s="100"/>
      <c r="DH39" s="102"/>
      <c r="DI39" s="102"/>
      <c r="DJ39" s="101"/>
      <c r="DK39" s="102"/>
      <c r="DL39" s="102"/>
      <c r="DM39" s="102"/>
      <c r="DN39" s="102"/>
      <c r="DO39" s="101"/>
      <c r="DP39" s="102"/>
      <c r="DQ39" s="101"/>
      <c r="DR39" s="102"/>
      <c r="DS39" s="102"/>
      <c r="DT39" s="100"/>
      <c r="DU39" s="102"/>
      <c r="DV39" s="102"/>
    </row>
    <row r="40" spans="1:126" s="88" customFormat="1" ht="12" customHeight="1">
      <c r="A40" s="346">
        <v>640</v>
      </c>
      <c r="B40" s="643"/>
      <c r="C40" s="643"/>
      <c r="D40" s="643"/>
      <c r="E40" s="643"/>
      <c r="F40" s="509"/>
      <c r="G40" s="509"/>
      <c r="H40" s="652"/>
      <c r="I40" s="652"/>
      <c r="J40" s="652"/>
      <c r="K40" s="652"/>
      <c r="L40" s="639"/>
      <c r="M40" s="639"/>
      <c r="N40" s="656"/>
      <c r="O40" s="656"/>
      <c r="P40" s="631"/>
      <c r="Q40" s="631"/>
      <c r="R40" s="656"/>
      <c r="S40" s="656"/>
      <c r="T40" s="656"/>
      <c r="U40" s="656"/>
      <c r="V40" s="631"/>
      <c r="W40" s="631"/>
      <c r="X40" s="627"/>
      <c r="Y40" s="627"/>
      <c r="Z40" s="652"/>
      <c r="AA40" s="652"/>
      <c r="AB40" s="635"/>
      <c r="AC40" s="635"/>
      <c r="AD40" s="643"/>
      <c r="AE40" s="643"/>
      <c r="AF40" s="631"/>
      <c r="AG40" s="631"/>
      <c r="AH40" s="660"/>
      <c r="AI40" s="660"/>
      <c r="AJ40" s="668"/>
      <c r="AK40" s="668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656"/>
      <c r="AW40" s="656"/>
      <c r="AX40" s="635"/>
      <c r="AY40" s="635"/>
      <c r="AZ40" s="635"/>
      <c r="BA40" s="635"/>
      <c r="BB40" s="493"/>
      <c r="BC40" s="493"/>
      <c r="BD40" s="643"/>
      <c r="BE40" s="643"/>
      <c r="BF40" s="627"/>
      <c r="BG40" s="627"/>
      <c r="BH40" s="646"/>
      <c r="BI40" s="646"/>
      <c r="BJ40" s="664"/>
      <c r="BK40" s="664"/>
      <c r="BL40" s="524">
        <f t="shared" si="2"/>
        <v>0</v>
      </c>
      <c r="BM40" s="524">
        <f t="shared" si="2"/>
        <v>0</v>
      </c>
      <c r="BN40" s="365"/>
      <c r="BO40" s="364"/>
      <c r="BP40" s="364"/>
      <c r="BQ40" s="364"/>
      <c r="BR40" s="364"/>
      <c r="BS40" s="365"/>
      <c r="BT40" s="364"/>
      <c r="BU40" s="364"/>
      <c r="BV40" s="364"/>
      <c r="BW40" s="364"/>
      <c r="BX40" s="365"/>
      <c r="BY40" s="370"/>
      <c r="BZ40" s="370"/>
      <c r="CA40" s="370"/>
      <c r="CB40" s="370"/>
      <c r="CC40" s="370"/>
      <c r="CD40" s="101"/>
      <c r="CE40" s="102"/>
      <c r="CF40" s="102"/>
      <c r="CG40" s="100"/>
      <c r="CH40" s="102"/>
      <c r="CI40" s="102"/>
      <c r="CJ40" s="101"/>
      <c r="CK40" s="102"/>
      <c r="CL40" s="102"/>
      <c r="CM40" s="102"/>
      <c r="CN40" s="102"/>
      <c r="CO40" s="101"/>
      <c r="CP40" s="102"/>
      <c r="CQ40" s="101"/>
      <c r="CR40" s="102"/>
      <c r="CS40" s="102"/>
      <c r="CT40" s="100"/>
      <c r="CU40" s="102"/>
      <c r="CV40" s="102"/>
      <c r="CW40" s="101"/>
      <c r="CX40" s="102"/>
      <c r="CY40" s="102"/>
      <c r="CZ40" s="102"/>
      <c r="DA40" s="102"/>
      <c r="DB40" s="101"/>
      <c r="DC40" s="102"/>
      <c r="DD40" s="101"/>
      <c r="DE40" s="102"/>
      <c r="DF40" s="102"/>
      <c r="DG40" s="100"/>
      <c r="DH40" s="102"/>
      <c r="DI40" s="102"/>
      <c r="DJ40" s="101"/>
      <c r="DK40" s="102"/>
      <c r="DL40" s="102"/>
      <c r="DM40" s="102"/>
      <c r="DN40" s="102"/>
      <c r="DO40" s="101"/>
      <c r="DP40" s="102"/>
      <c r="DQ40" s="101"/>
      <c r="DR40" s="102"/>
      <c r="DS40" s="102"/>
      <c r="DT40" s="100"/>
      <c r="DU40" s="102"/>
      <c r="DV40" s="102"/>
    </row>
    <row r="41" spans="1:126" s="93" customFormat="1" ht="13.5" customHeight="1">
      <c r="A41" s="347" t="s">
        <v>198</v>
      </c>
      <c r="B41" s="644">
        <f>B5</f>
        <v>422.6</v>
      </c>
      <c r="C41" s="644">
        <f>C5</f>
        <v>424.7</v>
      </c>
      <c r="D41" s="644">
        <f aca="true" t="shared" si="5" ref="D41:M41">D5</f>
        <v>128.5</v>
      </c>
      <c r="E41" s="644">
        <f t="shared" si="5"/>
        <v>128.9</v>
      </c>
      <c r="F41" s="510">
        <f t="shared" si="5"/>
        <v>551.1</v>
      </c>
      <c r="G41" s="510">
        <f t="shared" si="5"/>
        <v>553.6</v>
      </c>
      <c r="H41" s="653">
        <f t="shared" si="5"/>
        <v>320</v>
      </c>
      <c r="I41" s="653">
        <f t="shared" si="5"/>
        <v>320</v>
      </c>
      <c r="J41" s="653">
        <f t="shared" si="5"/>
        <v>92</v>
      </c>
      <c r="K41" s="653">
        <f t="shared" si="5"/>
        <v>94</v>
      </c>
      <c r="L41" s="640">
        <f t="shared" si="5"/>
        <v>412</v>
      </c>
      <c r="M41" s="640">
        <f t="shared" si="5"/>
        <v>414</v>
      </c>
      <c r="N41" s="657">
        <f>N29+N5</f>
        <v>295.2</v>
      </c>
      <c r="O41" s="657">
        <f>O29+O5</f>
        <v>298</v>
      </c>
      <c r="P41" s="632">
        <f>P33+P5</f>
        <v>43</v>
      </c>
      <c r="Q41" s="632">
        <f>Q33+Q5</f>
        <v>43</v>
      </c>
      <c r="R41" s="657">
        <f aca="true" t="shared" si="6" ref="R41:W41">R5</f>
        <v>11</v>
      </c>
      <c r="S41" s="657">
        <f t="shared" si="6"/>
        <v>11</v>
      </c>
      <c r="T41" s="657">
        <f t="shared" si="6"/>
        <v>0</v>
      </c>
      <c r="U41" s="657">
        <f t="shared" si="6"/>
        <v>0</v>
      </c>
      <c r="V41" s="632">
        <f t="shared" si="6"/>
        <v>5</v>
      </c>
      <c r="W41" s="632">
        <f t="shared" si="6"/>
        <v>5</v>
      </c>
      <c r="X41" s="628">
        <f>X29+X5</f>
        <v>766.2</v>
      </c>
      <c r="Y41" s="628">
        <f>Y29+Y5</f>
        <v>771</v>
      </c>
      <c r="Z41" s="653">
        <f>Z5</f>
        <v>5.9</v>
      </c>
      <c r="AA41" s="653">
        <f>AA5</f>
        <v>5.9</v>
      </c>
      <c r="AB41" s="636"/>
      <c r="AC41" s="636"/>
      <c r="AD41" s="644">
        <f aca="true" t="shared" si="7" ref="AD41:AI41">AD5</f>
        <v>20</v>
      </c>
      <c r="AE41" s="644">
        <f t="shared" si="7"/>
        <v>20</v>
      </c>
      <c r="AF41" s="632">
        <f>AF29</f>
        <v>15</v>
      </c>
      <c r="AG41" s="632">
        <f>AG29</f>
        <v>15</v>
      </c>
      <c r="AH41" s="661">
        <f t="shared" si="7"/>
        <v>20</v>
      </c>
      <c r="AI41" s="661">
        <f t="shared" si="7"/>
        <v>20</v>
      </c>
      <c r="AJ41" s="669">
        <f>AJ5+AJ29</f>
        <v>1358.2</v>
      </c>
      <c r="AK41" s="669">
        <f>AK5+AK29</f>
        <v>1365.5</v>
      </c>
      <c r="AL41" s="510">
        <f>AL5</f>
        <v>12.5</v>
      </c>
      <c r="AM41" s="510">
        <f>AM5</f>
        <v>12.5</v>
      </c>
      <c r="AN41" s="510">
        <f>AN5</f>
        <v>3.8</v>
      </c>
      <c r="AO41" s="510">
        <f>AO5</f>
        <v>3.8</v>
      </c>
      <c r="AP41" s="510">
        <f aca="true" t="shared" si="8" ref="AP41:AU41">AP33+AP5</f>
        <v>47.9</v>
      </c>
      <c r="AQ41" s="510">
        <f t="shared" si="8"/>
        <v>47.9</v>
      </c>
      <c r="AR41" s="510">
        <f t="shared" si="8"/>
        <v>0</v>
      </c>
      <c r="AS41" s="510">
        <f t="shared" si="8"/>
        <v>0</v>
      </c>
      <c r="AT41" s="510">
        <f t="shared" si="8"/>
        <v>64.2</v>
      </c>
      <c r="AU41" s="510">
        <f t="shared" si="8"/>
        <v>64.2</v>
      </c>
      <c r="AV41" s="657">
        <f>AV5</f>
        <v>6</v>
      </c>
      <c r="AW41" s="657">
        <f>AW5</f>
        <v>6</v>
      </c>
      <c r="AX41" s="636">
        <f>AX5</f>
        <v>10</v>
      </c>
      <c r="AY41" s="636">
        <f>AY5</f>
        <v>10</v>
      </c>
      <c r="AZ41" s="636"/>
      <c r="BA41" s="636"/>
      <c r="BB41" s="494"/>
      <c r="BC41" s="494"/>
      <c r="BD41" s="644">
        <f>BD5+BD29</f>
        <v>187.1</v>
      </c>
      <c r="BE41" s="644">
        <f>BE5+BE29</f>
        <v>207.3</v>
      </c>
      <c r="BF41" s="628">
        <f aca="true" t="shared" si="9" ref="BF41:BK41">BF5</f>
        <v>20</v>
      </c>
      <c r="BG41" s="628">
        <f t="shared" si="9"/>
        <v>20</v>
      </c>
      <c r="BH41" s="647">
        <f t="shared" si="9"/>
        <v>7.2</v>
      </c>
      <c r="BI41" s="647">
        <f t="shared" si="9"/>
        <v>7.2</v>
      </c>
      <c r="BJ41" s="665">
        <f t="shared" si="9"/>
        <v>10</v>
      </c>
      <c r="BK41" s="665">
        <f t="shared" si="9"/>
        <v>10</v>
      </c>
      <c r="BL41" s="524">
        <f>BL29+BL5</f>
        <v>1662.6999999999998</v>
      </c>
      <c r="BM41" s="524">
        <f>BM29+BM5</f>
        <v>1690.2</v>
      </c>
      <c r="BN41" s="366"/>
      <c r="BO41" s="366"/>
      <c r="BP41" s="366"/>
      <c r="BQ41" s="366"/>
      <c r="BR41" s="366"/>
      <c r="BS41" s="366"/>
      <c r="BT41" s="366"/>
      <c r="BU41" s="366"/>
      <c r="BV41" s="366"/>
      <c r="BW41" s="366"/>
      <c r="BX41" s="366"/>
      <c r="BZ41" s="179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</row>
    <row r="42" spans="1:65" s="707" customFormat="1" ht="15" customHeight="1">
      <c r="A42" s="699"/>
      <c r="B42" s="699"/>
      <c r="C42" s="699"/>
      <c r="D42" s="699"/>
      <c r="E42" s="700"/>
      <c r="F42" s="700"/>
      <c r="G42" s="700"/>
      <c r="H42" s="700"/>
      <c r="I42" s="700"/>
      <c r="J42" s="700"/>
      <c r="K42" s="700"/>
      <c r="L42" s="700"/>
      <c r="M42" s="700"/>
      <c r="N42" s="700"/>
      <c r="O42" s="700"/>
      <c r="P42" s="700"/>
      <c r="Q42" s="700"/>
      <c r="R42" s="700"/>
      <c r="S42" s="700"/>
      <c r="T42" s="699"/>
      <c r="U42" s="699"/>
      <c r="V42" s="699"/>
      <c r="W42" s="699"/>
      <c r="X42" s="701"/>
      <c r="Y42" s="701"/>
      <c r="Z42" s="699"/>
      <c r="AA42" s="699"/>
      <c r="AB42" s="699"/>
      <c r="AC42" s="699"/>
      <c r="AD42" s="699"/>
      <c r="AE42" s="699"/>
      <c r="AF42" s="702"/>
      <c r="AG42" s="699"/>
      <c r="AH42" s="699"/>
      <c r="AI42" s="699"/>
      <c r="AJ42" s="701"/>
      <c r="AK42" s="701"/>
      <c r="AL42" s="699"/>
      <c r="AM42" s="699"/>
      <c r="AN42" s="703"/>
      <c r="AO42" s="703"/>
      <c r="AP42" s="703"/>
      <c r="AQ42" s="703"/>
      <c r="AR42" s="703"/>
      <c r="AS42" s="703"/>
      <c r="AT42" s="704"/>
      <c r="AU42" s="704"/>
      <c r="AV42" s="703"/>
      <c r="AW42" s="703"/>
      <c r="AX42" s="705"/>
      <c r="AY42" s="705"/>
      <c r="AZ42" s="705"/>
      <c r="BA42" s="703"/>
      <c r="BB42" s="706"/>
      <c r="BC42" s="706"/>
      <c r="BD42" s="706"/>
      <c r="BE42" s="706"/>
      <c r="BF42" s="706"/>
      <c r="BG42" s="706"/>
      <c r="BH42" s="706"/>
      <c r="BI42" s="706"/>
      <c r="BJ42" s="706"/>
      <c r="BK42" s="706"/>
      <c r="BL42" s="706"/>
      <c r="BM42" s="706"/>
    </row>
    <row r="43" spans="24:65" ht="15" customHeight="1">
      <c r="X43" s="708"/>
      <c r="Y43" s="708"/>
      <c r="BL43" s="695"/>
      <c r="BM43" s="695"/>
    </row>
    <row r="44" spans="35:65" ht="15" customHeight="1">
      <c r="AI44" s="709"/>
      <c r="AL44" s="81"/>
      <c r="AM44" s="81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355"/>
      <c r="BC44" s="355"/>
      <c r="BD44" s="95"/>
      <c r="BE44" s="95"/>
      <c r="BF44" s="95"/>
      <c r="BG44" s="95"/>
      <c r="BH44" s="95"/>
      <c r="BI44" s="95"/>
      <c r="BJ44" s="95"/>
      <c r="BK44" s="95"/>
      <c r="BL44" s="153"/>
      <c r="BM44" s="153"/>
    </row>
    <row r="45" spans="38:65" ht="15" customHeight="1">
      <c r="AL45" s="81"/>
      <c r="AM45" s="81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153"/>
      <c r="BM45" s="153"/>
    </row>
    <row r="46" spans="38:65" ht="15" customHeight="1">
      <c r="AL46" s="81"/>
      <c r="AM46" s="81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153"/>
      <c r="BM46" s="153"/>
    </row>
    <row r="47" spans="38:65" ht="15" customHeight="1">
      <c r="AL47" s="81"/>
      <c r="AM47" s="81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153"/>
      <c r="BM47" s="153"/>
    </row>
    <row r="48" spans="64:65" ht="15" customHeight="1">
      <c r="BL48" s="152"/>
      <c r="BM48" s="152"/>
    </row>
    <row r="49" spans="64:65" ht="15" customHeight="1">
      <c r="BL49" s="152"/>
      <c r="BM49" s="152"/>
    </row>
    <row r="51" spans="38:65" ht="15" customHeight="1">
      <c r="AL51" s="81"/>
      <c r="AM51" s="81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</row>
    <row r="52" spans="38:65" ht="15" customHeight="1">
      <c r="AL52" s="81"/>
      <c r="AM52" s="81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</row>
    <row r="53" spans="38:65" ht="15" customHeight="1">
      <c r="AL53" s="81"/>
      <c r="AM53" s="81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</row>
    <row r="54" spans="38:65" ht="15" customHeight="1">
      <c r="AL54" s="81"/>
      <c r="AM54" s="81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</row>
    <row r="55" spans="38:65" ht="15" customHeight="1">
      <c r="AL55" s="81"/>
      <c r="AM55" s="81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</row>
    <row r="57" spans="38:65" ht="15" customHeight="1">
      <c r="AL57" s="81"/>
      <c r="AM57" s="81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</row>
    <row r="58" spans="38:65" ht="15" customHeight="1">
      <c r="AL58" s="81"/>
      <c r="AM58" s="81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</row>
    <row r="59" spans="38:65" ht="15" customHeight="1">
      <c r="AL59" s="81"/>
      <c r="AM59" s="81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</row>
    <row r="60" spans="38:65" ht="15" customHeight="1">
      <c r="AL60" s="81"/>
      <c r="AM60" s="81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</row>
    <row r="61" spans="38:65" ht="15" customHeight="1">
      <c r="AL61" s="81"/>
      <c r="AM61" s="81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</row>
    <row r="62" spans="38:65" ht="15" customHeight="1">
      <c r="AL62" s="81"/>
      <c r="AM62" s="81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</row>
    <row r="63" spans="38:65" ht="15" customHeight="1">
      <c r="AL63" s="81"/>
      <c r="AM63" s="81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</row>
    <row r="64" spans="38:65" ht="15" customHeight="1">
      <c r="AL64" s="81"/>
      <c r="AM64" s="81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</row>
    <row r="65" spans="38:65" ht="15" customHeight="1">
      <c r="AL65" s="81"/>
      <c r="AM65" s="81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</row>
    <row r="66" spans="38:65" ht="15" customHeight="1">
      <c r="AL66" s="81"/>
      <c r="AM66" s="81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</row>
    <row r="67" spans="38:65" ht="15" customHeight="1">
      <c r="AL67" s="81"/>
      <c r="AM67" s="81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</row>
    <row r="68" spans="38:65" ht="15" customHeight="1">
      <c r="AL68" s="81"/>
      <c r="AM68" s="81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</row>
    <row r="69" spans="38:65" ht="15" customHeight="1">
      <c r="AL69" s="81"/>
      <c r="AM69" s="81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</row>
    <row r="70" spans="38:65" ht="15" customHeight="1">
      <c r="AL70" s="81"/>
      <c r="AM70" s="81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</row>
    <row r="71" spans="38:65" ht="15" customHeight="1">
      <c r="AL71" s="81"/>
      <c r="AM71" s="81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</row>
    <row r="74" spans="38:65" ht="15" customHeight="1">
      <c r="AL74" s="81"/>
      <c r="AM74" s="81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</row>
    <row r="75" spans="38:65" ht="15" customHeight="1">
      <c r="AL75" s="81"/>
      <c r="AM75" s="81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</row>
    <row r="76" spans="38:65" ht="15" customHeight="1">
      <c r="AL76" s="81"/>
      <c r="AM76" s="81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</row>
    <row r="77" spans="38:65" ht="15" customHeight="1">
      <c r="AL77" s="81"/>
      <c r="AM77" s="81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</row>
    <row r="78" spans="38:65" ht="15" customHeight="1">
      <c r="AL78" s="81"/>
      <c r="AM78" s="81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</row>
    <row r="79" spans="38:65" ht="15" customHeight="1">
      <c r="AL79" s="81"/>
      <c r="AM79" s="81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</row>
    <row r="80" spans="38:65" ht="15" customHeight="1">
      <c r="AL80" s="81"/>
      <c r="AM80" s="81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</row>
    <row r="81" spans="38:65" ht="15" customHeight="1">
      <c r="AL81" s="81"/>
      <c r="AM81" s="81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</row>
    <row r="82" spans="38:65" ht="15" customHeight="1">
      <c r="AL82" s="81"/>
      <c r="AM82" s="81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</row>
    <row r="83" spans="38:65" ht="15" customHeight="1">
      <c r="AL83" s="81"/>
      <c r="AM83" s="81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</row>
    <row r="85" spans="38:65" ht="15" customHeight="1">
      <c r="AL85" s="81"/>
      <c r="AM85" s="81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</row>
    <row r="86" spans="38:65" ht="15" customHeight="1">
      <c r="AL86" s="81"/>
      <c r="AM86" s="81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</row>
    <row r="87" spans="38:65" ht="15" customHeight="1">
      <c r="AL87" s="81"/>
      <c r="AM87" s="81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</row>
    <row r="88" spans="38:65" ht="15" customHeight="1">
      <c r="AL88" s="81"/>
      <c r="AM88" s="81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</row>
    <row r="89" spans="38:65" ht="15" customHeight="1">
      <c r="AL89" s="81"/>
      <c r="AM89" s="81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</row>
    <row r="90" spans="38:65" ht="15" customHeight="1">
      <c r="AL90" s="81"/>
      <c r="AM90" s="81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</row>
    <row r="91" spans="38:65" ht="15" customHeight="1">
      <c r="AL91" s="81"/>
      <c r="AM91" s="81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</row>
    <row r="92" spans="38:65" ht="15" customHeight="1">
      <c r="AL92" s="81"/>
      <c r="AM92" s="81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</row>
    <row r="93" spans="38:65" ht="15" customHeight="1">
      <c r="AL93" s="81"/>
      <c r="AM93" s="81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</row>
    <row r="94" spans="38:65" ht="15" customHeight="1">
      <c r="AL94" s="81"/>
      <c r="AM94" s="81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</row>
    <row r="95" spans="38:65" ht="15" customHeight="1">
      <c r="AL95" s="81"/>
      <c r="AM95" s="81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</row>
    <row r="96" spans="38:65" ht="15" customHeight="1">
      <c r="AL96" s="81"/>
      <c r="AM96" s="81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</row>
    <row r="97" spans="38:65" ht="15" customHeight="1">
      <c r="AL97" s="81"/>
      <c r="AM97" s="81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</row>
    <row r="98" spans="38:65" ht="15" customHeight="1">
      <c r="AL98" s="81"/>
      <c r="AM98" s="81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</row>
    <row r="99" spans="38:65" ht="15" customHeight="1">
      <c r="AL99" s="81"/>
      <c r="AM99" s="81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</row>
    <row r="100" spans="38:65" ht="15" customHeight="1">
      <c r="AL100" s="81"/>
      <c r="AM100" s="81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</row>
    <row r="101" spans="38:65" ht="15" customHeight="1">
      <c r="AL101" s="81"/>
      <c r="AM101" s="81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</row>
    <row r="102" spans="38:65" ht="15" customHeight="1">
      <c r="AL102" s="81"/>
      <c r="AM102" s="81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</row>
    <row r="103" spans="38:65" ht="15" customHeight="1">
      <c r="AL103" s="81"/>
      <c r="AM103" s="81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</row>
    <row r="104" spans="38:65" ht="15" customHeight="1">
      <c r="AL104" s="81"/>
      <c r="AM104" s="81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</row>
    <row r="105" spans="38:65" ht="15" customHeight="1">
      <c r="AL105" s="81"/>
      <c r="AM105" s="81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</row>
    <row r="106" spans="38:65" ht="15" customHeight="1">
      <c r="AL106" s="81"/>
      <c r="AM106" s="81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</row>
    <row r="107" spans="38:65" ht="15" customHeight="1">
      <c r="AL107" s="81"/>
      <c r="AM107" s="81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</row>
    <row r="108" spans="38:65" ht="15" customHeight="1">
      <c r="AL108" s="81"/>
      <c r="AM108" s="81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</row>
    <row r="109" spans="38:65" ht="15" customHeight="1">
      <c r="AL109" s="81"/>
      <c r="AM109" s="81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</row>
    <row r="110" spans="38:65" ht="15" customHeight="1">
      <c r="AL110" s="81"/>
      <c r="AM110" s="81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</row>
    <row r="111" spans="38:65" ht="15" customHeight="1">
      <c r="AL111" s="81"/>
      <c r="AM111" s="81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</row>
    <row r="112" spans="38:65" ht="15" customHeight="1">
      <c r="AL112" s="81"/>
      <c r="AM112" s="81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</row>
    <row r="113" spans="38:65" ht="15" customHeight="1">
      <c r="AL113" s="81"/>
      <c r="AM113" s="81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</row>
    <row r="114" spans="38:65" ht="15" customHeight="1">
      <c r="AL114" s="81"/>
      <c r="AM114" s="81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</row>
    <row r="115" spans="38:65" ht="15" customHeight="1">
      <c r="AL115" s="81"/>
      <c r="AM115" s="81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</row>
    <row r="116" spans="38:65" ht="15" customHeight="1">
      <c r="AL116" s="81"/>
      <c r="AM116" s="81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</row>
    <row r="117" spans="38:65" ht="15" customHeight="1">
      <c r="AL117" s="81"/>
      <c r="AM117" s="81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</row>
    <row r="118" spans="38:65" ht="15" customHeight="1">
      <c r="AL118" s="81"/>
      <c r="AM118" s="81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</row>
    <row r="119" spans="38:65" ht="15" customHeight="1">
      <c r="AL119" s="81"/>
      <c r="AM119" s="81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</row>
    <row r="120" spans="38:65" ht="15" customHeight="1">
      <c r="AL120" s="81"/>
      <c r="AM120" s="81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</row>
    <row r="121" spans="38:65" ht="15" customHeight="1">
      <c r="AL121" s="81"/>
      <c r="AM121" s="81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</row>
    <row r="122" spans="38:65" ht="15" customHeight="1">
      <c r="AL122" s="81"/>
      <c r="AM122" s="81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</row>
    <row r="123" spans="38:65" ht="15" customHeight="1">
      <c r="AL123" s="81"/>
      <c r="AM123" s="81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</row>
    <row r="124" spans="38:65" ht="15" customHeight="1">
      <c r="AL124" s="81"/>
      <c r="AM124" s="81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</row>
    <row r="125" spans="38:65" ht="15" customHeight="1">
      <c r="AL125" s="81"/>
      <c r="AM125" s="81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</row>
    <row r="126" spans="38:65" ht="15" customHeight="1">
      <c r="AL126" s="81"/>
      <c r="AM126" s="81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</row>
    <row r="127" spans="38:65" ht="15" customHeight="1">
      <c r="AL127" s="81"/>
      <c r="AM127" s="81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</row>
    <row r="128" spans="38:65" ht="15" customHeight="1">
      <c r="AL128" s="81"/>
      <c r="AM128" s="81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</row>
    <row r="129" spans="38:65" ht="15" customHeight="1">
      <c r="AL129" s="81"/>
      <c r="AM129" s="81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</row>
    <row r="130" spans="38:65" ht="15" customHeight="1">
      <c r="AL130" s="81"/>
      <c r="AM130" s="81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</row>
    <row r="131" spans="38:65" ht="15" customHeight="1">
      <c r="AL131" s="81"/>
      <c r="AM131" s="81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</row>
    <row r="132" spans="38:65" ht="15" customHeight="1">
      <c r="AL132" s="81"/>
      <c r="AM132" s="81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</row>
    <row r="133" spans="38:65" ht="15" customHeight="1">
      <c r="AL133" s="81"/>
      <c r="AM133" s="81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</row>
    <row r="134" spans="38:65" ht="15" customHeight="1">
      <c r="AL134" s="81"/>
      <c r="AM134" s="81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</row>
    <row r="135" spans="38:65" ht="15" customHeight="1">
      <c r="AL135" s="81"/>
      <c r="AM135" s="81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</row>
    <row r="136" spans="38:65" ht="15" customHeight="1">
      <c r="AL136" s="81"/>
      <c r="AM136" s="81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</row>
    <row r="137" spans="5:65" ht="15" customHeight="1"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</row>
    <row r="138" spans="5:65" ht="15" customHeight="1"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</row>
    <row r="139" spans="5:65" ht="15" customHeight="1"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</row>
    <row r="140" spans="5:65" ht="15" customHeight="1"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</row>
    <row r="141" spans="5:65" ht="15" customHeight="1"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</row>
    <row r="142" spans="5:65" ht="15" customHeight="1"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</row>
    <row r="143" spans="5:65" ht="15" customHeight="1"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</row>
    <row r="144" spans="5:65" ht="15" customHeight="1"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</row>
    <row r="145" spans="5:65" ht="15" customHeight="1"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</row>
    <row r="146" spans="5:65" ht="15" customHeight="1"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</row>
    <row r="147" spans="5:65" ht="15" customHeight="1"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</row>
    <row r="148" spans="5:65" ht="15" customHeight="1"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</row>
    <row r="149" spans="5:65" ht="15" customHeight="1"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</row>
    <row r="150" spans="5:65" ht="15" customHeight="1"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</row>
    <row r="151" spans="5:65" ht="15" customHeight="1"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</row>
    <row r="152" spans="5:65" ht="15" customHeight="1"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</row>
    <row r="153" spans="5:65" ht="15" customHeight="1"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</row>
    <row r="154" spans="5:65" ht="15" customHeight="1"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</row>
    <row r="155" spans="5:65" ht="15" customHeight="1"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</row>
    <row r="156" spans="5:65" ht="15" customHeight="1"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</row>
    <row r="157" spans="5:65" ht="15" customHeight="1"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</row>
    <row r="158" spans="5:65" ht="15" customHeight="1"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</row>
    <row r="159" spans="5:65" ht="15" customHeight="1"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</row>
    <row r="160" spans="5:65" ht="15" customHeight="1"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</row>
    <row r="161" spans="5:65" ht="15" customHeight="1"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</row>
    <row r="162" spans="5:65" ht="15" customHeight="1"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</row>
    <row r="163" spans="5:65" ht="15" customHeight="1"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</row>
    <row r="164" spans="5:65" ht="15" customHeight="1"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</row>
    <row r="165" spans="5:65" ht="15" customHeight="1"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</row>
    <row r="166" spans="5:65" ht="15" customHeight="1"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</row>
    <row r="167" spans="5:65" ht="15" customHeight="1"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</row>
    <row r="168" spans="5:65" ht="15" customHeight="1"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</row>
    <row r="169" spans="5:65" ht="15" customHeight="1"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</row>
  </sheetData>
  <sheetProtection/>
  <mergeCells count="32">
    <mergeCell ref="BL3:BM3"/>
    <mergeCell ref="BF3:BG3"/>
    <mergeCell ref="BH3:BI3"/>
    <mergeCell ref="BJ3:BK3"/>
    <mergeCell ref="AH3:AI3"/>
    <mergeCell ref="AJ3:AK3"/>
    <mergeCell ref="F3:G3"/>
    <mergeCell ref="P3:Q3"/>
    <mergeCell ref="BB3:BC3"/>
    <mergeCell ref="AZ3:BA3"/>
    <mergeCell ref="AB3:AC3"/>
    <mergeCell ref="AD3:AE3"/>
    <mergeCell ref="R3:S3"/>
    <mergeCell ref="AT3:AU3"/>
    <mergeCell ref="AL3:AM3"/>
    <mergeCell ref="BD3:BE3"/>
    <mergeCell ref="B3:C3"/>
    <mergeCell ref="H3:I3"/>
    <mergeCell ref="J3:K3"/>
    <mergeCell ref="L3:M3"/>
    <mergeCell ref="AX3:AY3"/>
    <mergeCell ref="AP3:AQ3"/>
    <mergeCell ref="T3:U3"/>
    <mergeCell ref="N3:O3"/>
    <mergeCell ref="D1:AI1"/>
    <mergeCell ref="AV3:AW3"/>
    <mergeCell ref="AF3:AG3"/>
    <mergeCell ref="V3:W3"/>
    <mergeCell ref="X3:Y3"/>
    <mergeCell ref="Z3:AA3"/>
    <mergeCell ref="D3:E3"/>
    <mergeCell ref="AN3:AO3"/>
  </mergeCells>
  <printOptions/>
  <pageMargins left="0.3937007874015748" right="0.2362204724409449" top="0.15748031496062992" bottom="0" header="0.15748031496062992" footer="0"/>
  <pageSetup horizontalDpi="600" verticalDpi="600" orientation="landscape" paperSize="9" scale="84" r:id="rId1"/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IV168"/>
  <sheetViews>
    <sheetView zoomScalePageLayoutView="0" workbookViewId="0" topLeftCell="A1">
      <pane xSplit="1" ySplit="3" topLeftCell="BX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D2" sqref="A2:IV40"/>
    </sheetView>
  </sheetViews>
  <sheetFormatPr defaultColWidth="6.7109375" defaultRowHeight="15" customHeight="1"/>
  <cols>
    <col min="1" max="1" width="6.57421875" style="81" customWidth="1"/>
    <col min="2" max="2" width="4.7109375" style="81" customWidth="1"/>
    <col min="3" max="3" width="4.57421875" style="81" customWidth="1"/>
    <col min="4" max="4" width="4.7109375" style="81" customWidth="1"/>
    <col min="5" max="5" width="4.57421875" style="81" customWidth="1"/>
    <col min="6" max="6" width="4.8515625" style="82" customWidth="1"/>
    <col min="7" max="10" width="3.8515625" style="82" customWidth="1"/>
    <col min="11" max="11" width="4.7109375" style="82" customWidth="1"/>
    <col min="12" max="17" width="4.8515625" style="82" customWidth="1"/>
    <col min="18" max="18" width="5.00390625" style="82" customWidth="1"/>
    <col min="19" max="19" width="4.7109375" style="82" customWidth="1"/>
    <col min="20" max="20" width="4.8515625" style="82" customWidth="1"/>
    <col min="21" max="26" width="4.7109375" style="82" customWidth="1"/>
    <col min="27" max="27" width="4.00390625" style="82" hidden="1" customWidth="1"/>
    <col min="28" max="28" width="3.7109375" style="82" hidden="1" customWidth="1"/>
    <col min="29" max="31" width="4.00390625" style="82" hidden="1" customWidth="1"/>
    <col min="32" max="32" width="5.00390625" style="82" customWidth="1"/>
    <col min="33" max="33" width="4.421875" style="82" customWidth="1"/>
    <col min="34" max="34" width="4.140625" style="82" customWidth="1"/>
    <col min="35" max="35" width="3.7109375" style="82" customWidth="1"/>
    <col min="36" max="41" width="5.140625" style="82" customWidth="1"/>
    <col min="42" max="42" width="3.57421875" style="82" customWidth="1"/>
    <col min="43" max="43" width="3.7109375" style="82" customWidth="1"/>
    <col min="44" max="44" width="4.00390625" style="82" customWidth="1"/>
    <col min="45" max="45" width="4.421875" style="82" customWidth="1"/>
    <col min="46" max="46" width="4.140625" style="82" customWidth="1"/>
    <col min="47" max="51" width="4.140625" style="82" hidden="1" customWidth="1"/>
    <col min="52" max="52" width="4.57421875" style="82" customWidth="1"/>
    <col min="53" max="53" width="4.28125" style="82" customWidth="1"/>
    <col min="54" max="54" width="4.7109375" style="82" customWidth="1"/>
    <col min="55" max="55" width="4.57421875" style="82" customWidth="1"/>
    <col min="56" max="56" width="4.28125" style="82" customWidth="1"/>
    <col min="57" max="57" width="4.7109375" style="82" customWidth="1"/>
    <col min="58" max="58" width="4.8515625" style="82" customWidth="1"/>
    <col min="59" max="59" width="6.00390625" style="82" customWidth="1"/>
    <col min="60" max="60" width="4.7109375" style="82" customWidth="1"/>
    <col min="61" max="61" width="6.140625" style="81" customWidth="1"/>
    <col min="62" max="62" width="4.421875" style="81" customWidth="1"/>
    <col min="63" max="63" width="4.7109375" style="81" customWidth="1"/>
    <col min="64" max="65" width="4.57421875" style="81" customWidth="1"/>
    <col min="66" max="66" width="5.421875" style="81" customWidth="1"/>
    <col min="67" max="67" width="4.57421875" style="81" customWidth="1"/>
    <col min="68" max="68" width="3.7109375" style="81" customWidth="1"/>
    <col min="69" max="69" width="4.421875" style="81" customWidth="1"/>
    <col min="70" max="70" width="3.8515625" style="81" customWidth="1"/>
    <col min="71" max="71" width="6.00390625" style="81" customWidth="1"/>
    <col min="72" max="75" width="4.8515625" style="81" customWidth="1"/>
    <col min="76" max="76" width="5.421875" style="81" customWidth="1"/>
    <col min="77" max="77" width="0.13671875" style="81" hidden="1" customWidth="1"/>
    <col min="78" max="83" width="5.28125" style="81" hidden="1" customWidth="1"/>
    <col min="84" max="84" width="0.13671875" style="81" hidden="1" customWidth="1"/>
    <col min="85" max="85" width="5.28125" style="81" hidden="1" customWidth="1"/>
    <col min="86" max="86" width="0.2890625" style="81" hidden="1" customWidth="1"/>
    <col min="87" max="87" width="3.57421875" style="81" customWidth="1"/>
    <col min="88" max="91" width="4.140625" style="81" customWidth="1"/>
    <col min="92" max="93" width="3.7109375" style="81" customWidth="1"/>
    <col min="94" max="94" width="3.421875" style="81" customWidth="1"/>
    <col min="95" max="95" width="3.57421875" style="81" customWidth="1"/>
    <col min="96" max="96" width="5.00390625" style="81" customWidth="1"/>
    <col min="97" max="101" width="4.8515625" style="81" customWidth="1"/>
    <col min="102" max="103" width="5.421875" style="81" customWidth="1"/>
    <col min="104" max="104" width="4.8515625" style="81" customWidth="1"/>
    <col min="105" max="105" width="4.7109375" style="81" customWidth="1"/>
    <col min="106" max="106" width="5.421875" style="83" customWidth="1"/>
    <col min="107" max="110" width="3.57421875" style="83" customWidth="1"/>
    <col min="111" max="111" width="4.28125" style="83" customWidth="1"/>
    <col min="112" max="114" width="3.57421875" style="83" customWidth="1"/>
    <col min="115" max="115" width="4.00390625" style="83" customWidth="1"/>
    <col min="116" max="116" width="4.421875" style="83" customWidth="1"/>
    <col min="117" max="117" width="4.140625" style="83" customWidth="1"/>
    <col min="118" max="118" width="4.00390625" style="83" customWidth="1"/>
    <col min="119" max="119" width="3.8515625" style="83" customWidth="1"/>
    <col min="120" max="120" width="3.7109375" style="83" customWidth="1"/>
    <col min="121" max="121" width="3.8515625" style="83" customWidth="1"/>
    <col min="122" max="123" width="3.7109375" style="83" customWidth="1"/>
    <col min="124" max="125" width="3.8515625" style="83" customWidth="1"/>
    <col min="126" max="126" width="3.8515625" style="84" customWidth="1"/>
    <col min="127" max="127" width="3.00390625" style="84" customWidth="1"/>
    <col min="128" max="128" width="3.7109375" style="84" customWidth="1"/>
    <col min="129" max="130" width="3.00390625" style="84" customWidth="1"/>
    <col min="131" max="131" width="3.7109375" style="84" customWidth="1"/>
    <col min="132" max="136" width="4.57421875" style="84" customWidth="1"/>
    <col min="137" max="146" width="4.57421875" style="84" hidden="1" customWidth="1"/>
    <col min="147" max="147" width="4.140625" style="84" hidden="1" customWidth="1"/>
    <col min="148" max="148" width="4.57421875" style="84" hidden="1" customWidth="1"/>
    <col min="149" max="149" width="4.140625" style="84" hidden="1" customWidth="1"/>
    <col min="150" max="150" width="4.57421875" style="84" hidden="1" customWidth="1"/>
    <col min="151" max="151" width="5.28125" style="84" hidden="1" customWidth="1"/>
    <col min="152" max="152" width="4.28125" style="84" hidden="1" customWidth="1"/>
    <col min="153" max="156" width="4.57421875" style="84" hidden="1" customWidth="1"/>
    <col min="157" max="157" width="6.140625" style="84" customWidth="1"/>
    <col min="158" max="158" width="5.421875" style="84" customWidth="1"/>
    <col min="159" max="160" width="4.57421875" style="84" customWidth="1"/>
    <col min="161" max="161" width="5.140625" style="84" customWidth="1"/>
    <col min="162" max="163" width="3.7109375" style="84" customWidth="1"/>
    <col min="164" max="164" width="3.28125" style="84" customWidth="1"/>
    <col min="165" max="165" width="4.57421875" style="84" customWidth="1"/>
    <col min="166" max="166" width="4.8515625" style="84" customWidth="1"/>
    <col min="167" max="167" width="5.7109375" style="84" customWidth="1"/>
    <col min="168" max="168" width="4.140625" style="84" customWidth="1"/>
    <col min="169" max="169" width="3.8515625" style="84" customWidth="1"/>
    <col min="170" max="170" width="3.57421875" style="84" customWidth="1"/>
    <col min="171" max="171" width="4.57421875" style="84" customWidth="1"/>
    <col min="172" max="172" width="3.8515625" style="84" customWidth="1"/>
    <col min="173" max="173" width="4.140625" style="84" customWidth="1"/>
    <col min="174" max="174" width="4.57421875" style="84" customWidth="1"/>
    <col min="175" max="176" width="4.57421875" style="85" customWidth="1"/>
    <col min="177" max="177" width="6.421875" style="85" customWidth="1"/>
    <col min="178" max="178" width="5.8515625" style="85" customWidth="1"/>
    <col min="179" max="179" width="5.421875" style="85" customWidth="1"/>
    <col min="180" max="180" width="5.8515625" style="85" customWidth="1"/>
    <col min="181" max="181" width="6.8515625" style="85" customWidth="1"/>
    <col min="182" max="182" width="3.28125" style="85" customWidth="1"/>
    <col min="183" max="184" width="3.140625" style="85" customWidth="1"/>
    <col min="185" max="185" width="7.57421875" style="85" customWidth="1"/>
    <col min="186" max="186" width="7.28125" style="85" customWidth="1"/>
    <col min="187" max="187" width="3.28125" style="85" customWidth="1"/>
    <col min="188" max="188" width="2.8515625" style="85" customWidth="1"/>
    <col min="189" max="189" width="3.00390625" style="85" customWidth="1"/>
    <col min="190" max="190" width="3.140625" style="85" customWidth="1"/>
    <col min="191" max="197" width="3.7109375" style="85" customWidth="1"/>
    <col min="198" max="198" width="4.00390625" style="85" customWidth="1"/>
    <col min="199" max="200" width="3.7109375" style="85" customWidth="1"/>
    <col min="201" max="201" width="5.7109375" style="85" customWidth="1"/>
    <col min="202" max="206" width="3.7109375" style="85" customWidth="1"/>
    <col min="207" max="209" width="5.00390625" style="85" customWidth="1"/>
    <col min="210" max="210" width="5.140625" style="85" customWidth="1"/>
    <col min="211" max="211" width="5.7109375" style="85" customWidth="1"/>
    <col min="212" max="216" width="6.28125" style="85" customWidth="1"/>
    <col min="217" max="217" width="6.28125" style="87" customWidth="1"/>
    <col min="218" max="218" width="6.28125" style="86" customWidth="1"/>
    <col min="219" max="219" width="6.28125" style="88" customWidth="1"/>
    <col min="220" max="221" width="6.28125" style="87" customWidth="1"/>
    <col min="222" max="222" width="6.28125" style="86" customWidth="1"/>
    <col min="223" max="228" width="6.28125" style="87" customWidth="1"/>
    <col min="229" max="245" width="6.7109375" style="87" customWidth="1"/>
    <col min="246" max="16384" width="6.7109375" style="88" customWidth="1"/>
  </cols>
  <sheetData>
    <row r="1" spans="1:256" s="103" customFormat="1" ht="18" customHeight="1">
      <c r="A1" s="341" t="s">
        <v>55</v>
      </c>
      <c r="B1" s="800" t="s">
        <v>534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0"/>
      <c r="AA1" s="800"/>
      <c r="AB1" s="800"/>
      <c r="AC1" s="800"/>
      <c r="AD1" s="800"/>
      <c r="AE1" s="800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434"/>
      <c r="BK1" s="434"/>
      <c r="BL1" s="434"/>
      <c r="BM1" s="434"/>
      <c r="BN1" s="434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3"/>
      <c r="CD1" s="343"/>
      <c r="CE1" s="343"/>
      <c r="CF1" s="343"/>
      <c r="CG1" s="343"/>
      <c r="CH1" s="343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  <c r="FE1" s="344"/>
      <c r="FF1" s="344"/>
      <c r="FG1" s="344"/>
      <c r="FH1" s="344"/>
      <c r="FI1" s="344"/>
      <c r="FJ1" s="344"/>
      <c r="FK1" s="344"/>
      <c r="FL1" s="344"/>
      <c r="FM1" s="344"/>
      <c r="FN1" s="344"/>
      <c r="FO1" s="344"/>
      <c r="FP1" s="344"/>
      <c r="FQ1" s="344"/>
      <c r="FR1" s="344"/>
      <c r="FS1" s="341"/>
      <c r="FT1" s="341"/>
      <c r="FU1" s="341"/>
      <c r="FV1" s="341"/>
      <c r="FW1" s="341"/>
      <c r="FX1" s="341"/>
      <c r="FY1" s="341"/>
      <c r="FZ1" s="367"/>
      <c r="GA1" s="367"/>
      <c r="GB1" s="367"/>
      <c r="GC1" s="367"/>
      <c r="GD1" s="367"/>
      <c r="GE1" s="367"/>
      <c r="GF1" s="367"/>
      <c r="GG1" s="367"/>
      <c r="GH1" s="367"/>
      <c r="GI1" s="367"/>
      <c r="GJ1" s="367"/>
      <c r="GK1" s="367"/>
      <c r="GL1" s="367"/>
      <c r="GM1" s="367"/>
      <c r="GN1" s="367"/>
      <c r="GO1" s="367"/>
      <c r="GP1" s="367"/>
      <c r="GQ1" s="367"/>
      <c r="GR1" s="367"/>
      <c r="GS1" s="367"/>
      <c r="GT1" s="367"/>
      <c r="GU1" s="367"/>
      <c r="GV1" s="367"/>
      <c r="GW1" s="367"/>
      <c r="GX1" s="367"/>
      <c r="GY1" s="367"/>
      <c r="GZ1" s="367"/>
      <c r="HA1" s="367"/>
      <c r="HB1" s="367"/>
      <c r="HC1" s="367"/>
      <c r="HI1" s="104"/>
      <c r="HJ1" s="80"/>
      <c r="HK1" s="80"/>
      <c r="HL1" s="104"/>
      <c r="HM1" s="104"/>
      <c r="HN1" s="80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s="109" customFormat="1" ht="44.25" customHeight="1">
      <c r="A2" s="867" t="s">
        <v>182</v>
      </c>
      <c r="B2" s="840" t="s">
        <v>493</v>
      </c>
      <c r="C2" s="841"/>
      <c r="D2" s="841"/>
      <c r="E2" s="841"/>
      <c r="F2" s="842"/>
      <c r="G2" s="813" t="s">
        <v>494</v>
      </c>
      <c r="H2" s="843"/>
      <c r="I2" s="843"/>
      <c r="J2" s="843"/>
      <c r="K2" s="818"/>
      <c r="L2" s="798" t="s">
        <v>495</v>
      </c>
      <c r="M2" s="878"/>
      <c r="N2" s="878"/>
      <c r="O2" s="878"/>
      <c r="P2" s="815"/>
      <c r="Q2" s="840" t="s">
        <v>496</v>
      </c>
      <c r="R2" s="841"/>
      <c r="S2" s="841"/>
      <c r="T2" s="841"/>
      <c r="U2" s="842"/>
      <c r="V2" s="813" t="s">
        <v>497</v>
      </c>
      <c r="W2" s="843"/>
      <c r="X2" s="843"/>
      <c r="Y2" s="843"/>
      <c r="Z2" s="818"/>
      <c r="AA2" s="828" t="s">
        <v>20</v>
      </c>
      <c r="AB2" s="845"/>
      <c r="AC2" s="845"/>
      <c r="AD2" s="845"/>
      <c r="AE2" s="824"/>
      <c r="AF2" s="875" t="s">
        <v>498</v>
      </c>
      <c r="AG2" s="876"/>
      <c r="AH2" s="876"/>
      <c r="AI2" s="876"/>
      <c r="AJ2" s="877"/>
      <c r="AK2" s="831" t="s">
        <v>535</v>
      </c>
      <c r="AL2" s="839"/>
      <c r="AM2" s="839"/>
      <c r="AN2" s="839"/>
      <c r="AO2" s="832"/>
      <c r="AP2" s="809" t="s">
        <v>499</v>
      </c>
      <c r="AQ2" s="865"/>
      <c r="AR2" s="865"/>
      <c r="AS2" s="865"/>
      <c r="AT2" s="810"/>
      <c r="AU2" s="866" t="s">
        <v>21</v>
      </c>
      <c r="AV2" s="843"/>
      <c r="AW2" s="843"/>
      <c r="AX2" s="843"/>
      <c r="AY2" s="818"/>
      <c r="AZ2" s="813" t="s">
        <v>500</v>
      </c>
      <c r="BA2" s="843"/>
      <c r="BB2" s="843"/>
      <c r="BC2" s="843"/>
      <c r="BD2" s="818"/>
      <c r="BE2" s="872" t="s">
        <v>501</v>
      </c>
      <c r="BF2" s="873"/>
      <c r="BG2" s="873"/>
      <c r="BH2" s="873"/>
      <c r="BI2" s="874"/>
      <c r="BJ2" s="879" t="s">
        <v>502</v>
      </c>
      <c r="BK2" s="880"/>
      <c r="BL2" s="880"/>
      <c r="BM2" s="880"/>
      <c r="BN2" s="881"/>
      <c r="BO2" s="823" t="s">
        <v>503</v>
      </c>
      <c r="BP2" s="845"/>
      <c r="BQ2" s="845"/>
      <c r="BR2" s="845"/>
      <c r="BS2" s="824"/>
      <c r="BT2" s="869" t="s">
        <v>339</v>
      </c>
      <c r="BU2" s="870"/>
      <c r="BV2" s="870"/>
      <c r="BW2" s="870"/>
      <c r="BX2" s="871"/>
      <c r="BY2" s="828" t="s">
        <v>22</v>
      </c>
      <c r="BZ2" s="845"/>
      <c r="CA2" s="845"/>
      <c r="CB2" s="845"/>
      <c r="CC2" s="824"/>
      <c r="CD2" s="828" t="s">
        <v>23</v>
      </c>
      <c r="CE2" s="845"/>
      <c r="CF2" s="845"/>
      <c r="CG2" s="845"/>
      <c r="CH2" s="824"/>
      <c r="CI2" s="846" t="s">
        <v>504</v>
      </c>
      <c r="CJ2" s="847"/>
      <c r="CK2" s="847"/>
      <c r="CL2" s="847"/>
      <c r="CM2" s="848"/>
      <c r="CN2" s="882" t="s">
        <v>505</v>
      </c>
      <c r="CO2" s="883"/>
      <c r="CP2" s="883"/>
      <c r="CQ2" s="883"/>
      <c r="CR2" s="884"/>
      <c r="CS2" s="849" t="s">
        <v>341</v>
      </c>
      <c r="CT2" s="850"/>
      <c r="CU2" s="850"/>
      <c r="CV2" s="850"/>
      <c r="CW2" s="851"/>
      <c r="CX2" s="852" t="s">
        <v>183</v>
      </c>
      <c r="CY2" s="853"/>
      <c r="CZ2" s="853"/>
      <c r="DA2" s="853"/>
      <c r="DB2" s="854"/>
      <c r="DC2" s="816" t="s">
        <v>506</v>
      </c>
      <c r="DD2" s="863"/>
      <c r="DE2" s="863"/>
      <c r="DF2" s="863"/>
      <c r="DG2" s="864"/>
      <c r="DH2" s="816" t="s">
        <v>507</v>
      </c>
      <c r="DI2" s="863"/>
      <c r="DJ2" s="863"/>
      <c r="DK2" s="863"/>
      <c r="DL2" s="864"/>
      <c r="DM2" s="816" t="s">
        <v>508</v>
      </c>
      <c r="DN2" s="863"/>
      <c r="DO2" s="863"/>
      <c r="DP2" s="863"/>
      <c r="DQ2" s="864"/>
      <c r="DR2" s="816" t="s">
        <v>440</v>
      </c>
      <c r="DS2" s="863"/>
      <c r="DT2" s="863"/>
      <c r="DU2" s="863"/>
      <c r="DV2" s="864"/>
      <c r="DW2" s="823" t="s">
        <v>509</v>
      </c>
      <c r="DX2" s="845"/>
      <c r="DY2" s="845"/>
      <c r="DZ2" s="845"/>
      <c r="EA2" s="824"/>
      <c r="EB2" s="855" t="s">
        <v>441</v>
      </c>
      <c r="EC2" s="856"/>
      <c r="ED2" s="856"/>
      <c r="EE2" s="856"/>
      <c r="EF2" s="857"/>
      <c r="EG2" s="855" t="s">
        <v>16</v>
      </c>
      <c r="EH2" s="856"/>
      <c r="EI2" s="856"/>
      <c r="EJ2" s="856"/>
      <c r="EK2" s="857"/>
      <c r="EL2" s="855" t="s">
        <v>17</v>
      </c>
      <c r="EM2" s="856"/>
      <c r="EN2" s="856"/>
      <c r="EO2" s="856"/>
      <c r="EP2" s="857"/>
      <c r="EQ2" s="855" t="s">
        <v>18</v>
      </c>
      <c r="ER2" s="856"/>
      <c r="ES2" s="856"/>
      <c r="ET2" s="856"/>
      <c r="EU2" s="857"/>
      <c r="EV2" s="855" t="s">
        <v>439</v>
      </c>
      <c r="EW2" s="856"/>
      <c r="EX2" s="856"/>
      <c r="EY2" s="856"/>
      <c r="EZ2" s="857"/>
      <c r="FA2" s="860" t="s">
        <v>510</v>
      </c>
      <c r="FB2" s="861"/>
      <c r="FC2" s="861"/>
      <c r="FD2" s="861"/>
      <c r="FE2" s="862"/>
      <c r="FF2" s="823" t="s">
        <v>511</v>
      </c>
      <c r="FG2" s="845"/>
      <c r="FH2" s="845"/>
      <c r="FI2" s="845"/>
      <c r="FJ2" s="824"/>
      <c r="FK2" s="823" t="s">
        <v>512</v>
      </c>
      <c r="FL2" s="845"/>
      <c r="FM2" s="845"/>
      <c r="FN2" s="845"/>
      <c r="FO2" s="824"/>
      <c r="FP2" s="823" t="s">
        <v>513</v>
      </c>
      <c r="FQ2" s="845"/>
      <c r="FR2" s="845"/>
      <c r="FS2" s="845"/>
      <c r="FT2" s="824"/>
      <c r="FU2" s="885" t="s">
        <v>198</v>
      </c>
      <c r="FV2" s="886"/>
      <c r="FW2" s="886"/>
      <c r="FX2" s="886"/>
      <c r="FY2" s="887"/>
      <c r="FZ2" s="858"/>
      <c r="GA2" s="858"/>
      <c r="GB2" s="858"/>
      <c r="GC2" s="858"/>
      <c r="GD2" s="858"/>
      <c r="GE2" s="858"/>
      <c r="GF2" s="858"/>
      <c r="GG2" s="858"/>
      <c r="GH2" s="858"/>
      <c r="GI2" s="858"/>
      <c r="GJ2" s="858"/>
      <c r="GK2" s="858"/>
      <c r="GL2" s="858"/>
      <c r="GM2" s="858"/>
      <c r="GN2" s="858"/>
      <c r="GO2" s="859"/>
      <c r="GP2" s="859"/>
      <c r="GQ2" s="859"/>
      <c r="GR2" s="859"/>
      <c r="GS2" s="859"/>
      <c r="GT2" s="858"/>
      <c r="GU2" s="858"/>
      <c r="GV2" s="858"/>
      <c r="GW2" s="858"/>
      <c r="GX2" s="858"/>
      <c r="GY2" s="844"/>
      <c r="GZ2" s="844"/>
      <c r="HA2" s="844"/>
      <c r="HB2" s="844"/>
      <c r="HC2" s="844"/>
      <c r="HI2" s="105"/>
      <c r="HJ2" s="106"/>
      <c r="HK2" s="106"/>
      <c r="HL2" s="106"/>
      <c r="HM2" s="106"/>
      <c r="HN2" s="106"/>
      <c r="HO2" s="107"/>
      <c r="HP2" s="107"/>
      <c r="HQ2" s="107"/>
      <c r="HR2" s="106"/>
      <c r="HS2" s="106"/>
      <c r="HT2" s="107"/>
      <c r="HU2" s="107"/>
      <c r="HV2" s="108"/>
      <c r="HW2" s="106"/>
      <c r="HX2" s="106"/>
      <c r="HY2" s="106"/>
      <c r="HZ2" s="106"/>
      <c r="IA2" s="106"/>
      <c r="IB2" s="107"/>
      <c r="IC2" s="107"/>
      <c r="ID2" s="107"/>
      <c r="IE2" s="106"/>
      <c r="IF2" s="106"/>
      <c r="IG2" s="107"/>
      <c r="IH2" s="107"/>
      <c r="II2" s="108"/>
      <c r="IJ2" s="106"/>
      <c r="IK2" s="106"/>
      <c r="IL2" s="106"/>
      <c r="IM2" s="106"/>
      <c r="IN2" s="106"/>
      <c r="IO2" s="107"/>
      <c r="IP2" s="107"/>
      <c r="IQ2" s="107"/>
      <c r="IR2" s="106"/>
      <c r="IS2" s="106"/>
      <c r="IT2" s="107"/>
      <c r="IU2" s="107"/>
      <c r="IV2" s="108"/>
    </row>
    <row r="3" spans="1:256" s="69" customFormat="1" ht="22.5" customHeight="1">
      <c r="A3" s="868"/>
      <c r="B3" s="503" t="s">
        <v>199</v>
      </c>
      <c r="C3" s="503" t="s">
        <v>200</v>
      </c>
      <c r="D3" s="503" t="s">
        <v>201</v>
      </c>
      <c r="E3" s="503" t="s">
        <v>202</v>
      </c>
      <c r="F3" s="503" t="s">
        <v>203</v>
      </c>
      <c r="G3" s="507" t="s">
        <v>199</v>
      </c>
      <c r="H3" s="507" t="s">
        <v>200</v>
      </c>
      <c r="I3" s="507" t="s">
        <v>201</v>
      </c>
      <c r="J3" s="507" t="s">
        <v>202</v>
      </c>
      <c r="K3" s="507" t="s">
        <v>203</v>
      </c>
      <c r="L3" s="654" t="s">
        <v>199</v>
      </c>
      <c r="M3" s="654" t="s">
        <v>200</v>
      </c>
      <c r="N3" s="654" t="s">
        <v>201</v>
      </c>
      <c r="O3" s="654" t="s">
        <v>202</v>
      </c>
      <c r="P3" s="654" t="s">
        <v>203</v>
      </c>
      <c r="Q3" s="503" t="s">
        <v>199</v>
      </c>
      <c r="R3" s="503" t="s">
        <v>200</v>
      </c>
      <c r="S3" s="503" t="s">
        <v>201</v>
      </c>
      <c r="T3" s="503" t="s">
        <v>202</v>
      </c>
      <c r="U3" s="503" t="s">
        <v>203</v>
      </c>
      <c r="V3" s="507" t="s">
        <v>199</v>
      </c>
      <c r="W3" s="507" t="s">
        <v>200</v>
      </c>
      <c r="X3" s="507" t="s">
        <v>201</v>
      </c>
      <c r="Y3" s="507" t="s">
        <v>202</v>
      </c>
      <c r="Z3" s="507" t="s">
        <v>203</v>
      </c>
      <c r="AA3" s="345" t="s">
        <v>199</v>
      </c>
      <c r="AB3" s="345" t="s">
        <v>200</v>
      </c>
      <c r="AC3" s="345" t="s">
        <v>201</v>
      </c>
      <c r="AD3" s="345" t="s">
        <v>202</v>
      </c>
      <c r="AE3" s="345" t="s">
        <v>203</v>
      </c>
      <c r="AF3" s="658" t="s">
        <v>199</v>
      </c>
      <c r="AG3" s="658" t="s">
        <v>200</v>
      </c>
      <c r="AH3" s="658" t="s">
        <v>201</v>
      </c>
      <c r="AI3" s="658" t="s">
        <v>202</v>
      </c>
      <c r="AJ3" s="658" t="s">
        <v>203</v>
      </c>
      <c r="AK3" s="625" t="s">
        <v>199</v>
      </c>
      <c r="AL3" s="625" t="s">
        <v>200</v>
      </c>
      <c r="AM3" s="625" t="s">
        <v>201</v>
      </c>
      <c r="AN3" s="625" t="s">
        <v>202</v>
      </c>
      <c r="AO3" s="625" t="s">
        <v>203</v>
      </c>
      <c r="AP3" s="650" t="s">
        <v>199</v>
      </c>
      <c r="AQ3" s="650" t="s">
        <v>200</v>
      </c>
      <c r="AR3" s="650" t="s">
        <v>201</v>
      </c>
      <c r="AS3" s="650" t="s">
        <v>202</v>
      </c>
      <c r="AT3" s="650" t="s">
        <v>203</v>
      </c>
      <c r="AU3" s="507" t="s">
        <v>199</v>
      </c>
      <c r="AV3" s="507" t="s">
        <v>200</v>
      </c>
      <c r="AW3" s="507" t="s">
        <v>201</v>
      </c>
      <c r="AX3" s="507" t="s">
        <v>202</v>
      </c>
      <c r="AY3" s="507" t="s">
        <v>203</v>
      </c>
      <c r="AZ3" s="507" t="s">
        <v>199</v>
      </c>
      <c r="BA3" s="507" t="s">
        <v>200</v>
      </c>
      <c r="BB3" s="507" t="s">
        <v>201</v>
      </c>
      <c r="BC3" s="507" t="s">
        <v>202</v>
      </c>
      <c r="BD3" s="507" t="s">
        <v>203</v>
      </c>
      <c r="BE3" s="515" t="s">
        <v>199</v>
      </c>
      <c r="BF3" s="515" t="s">
        <v>200</v>
      </c>
      <c r="BG3" s="515" t="s">
        <v>201</v>
      </c>
      <c r="BH3" s="515" t="s">
        <v>202</v>
      </c>
      <c r="BI3" s="515" t="s">
        <v>203</v>
      </c>
      <c r="BJ3" s="511" t="s">
        <v>199</v>
      </c>
      <c r="BK3" s="511" t="s">
        <v>200</v>
      </c>
      <c r="BL3" s="511" t="s">
        <v>201</v>
      </c>
      <c r="BM3" s="511" t="s">
        <v>202</v>
      </c>
      <c r="BN3" s="511" t="s">
        <v>203</v>
      </c>
      <c r="BO3" s="345" t="s">
        <v>199</v>
      </c>
      <c r="BP3" s="345" t="s">
        <v>200</v>
      </c>
      <c r="BQ3" s="345" t="s">
        <v>201</v>
      </c>
      <c r="BR3" s="345" t="s">
        <v>202</v>
      </c>
      <c r="BS3" s="345" t="s">
        <v>203</v>
      </c>
      <c r="BT3" s="519" t="s">
        <v>199</v>
      </c>
      <c r="BU3" s="519" t="s">
        <v>200</v>
      </c>
      <c r="BV3" s="519" t="s">
        <v>201</v>
      </c>
      <c r="BW3" s="519" t="s">
        <v>202</v>
      </c>
      <c r="BX3" s="519" t="s">
        <v>203</v>
      </c>
      <c r="BY3" s="345" t="s">
        <v>199</v>
      </c>
      <c r="BZ3" s="345" t="s">
        <v>200</v>
      </c>
      <c r="CA3" s="345" t="s">
        <v>201</v>
      </c>
      <c r="CB3" s="345" t="s">
        <v>202</v>
      </c>
      <c r="CC3" s="345" t="s">
        <v>203</v>
      </c>
      <c r="CD3" s="345" t="s">
        <v>199</v>
      </c>
      <c r="CE3" s="345" t="s">
        <v>200</v>
      </c>
      <c r="CF3" s="345" t="s">
        <v>201</v>
      </c>
      <c r="CG3" s="345" t="s">
        <v>202</v>
      </c>
      <c r="CH3" s="345" t="s">
        <v>203</v>
      </c>
      <c r="CI3" s="523" t="s">
        <v>199</v>
      </c>
      <c r="CJ3" s="523" t="s">
        <v>200</v>
      </c>
      <c r="CK3" s="523" t="s">
        <v>201</v>
      </c>
      <c r="CL3" s="523" t="s">
        <v>202</v>
      </c>
      <c r="CM3" s="523" t="s">
        <v>203</v>
      </c>
      <c r="CN3" s="523" t="s">
        <v>199</v>
      </c>
      <c r="CO3" s="523" t="s">
        <v>200</v>
      </c>
      <c r="CP3" s="523" t="s">
        <v>201</v>
      </c>
      <c r="CQ3" s="523" t="s">
        <v>202</v>
      </c>
      <c r="CR3" s="523" t="s">
        <v>203</v>
      </c>
      <c r="CS3" s="527" t="s">
        <v>199</v>
      </c>
      <c r="CT3" s="527" t="s">
        <v>200</v>
      </c>
      <c r="CU3" s="527" t="s">
        <v>201</v>
      </c>
      <c r="CV3" s="527" t="s">
        <v>202</v>
      </c>
      <c r="CW3" s="527" t="s">
        <v>203</v>
      </c>
      <c r="CX3" s="527" t="s">
        <v>199</v>
      </c>
      <c r="CY3" s="527" t="s">
        <v>200</v>
      </c>
      <c r="CZ3" s="527" t="s">
        <v>201</v>
      </c>
      <c r="DA3" s="527" t="s">
        <v>202</v>
      </c>
      <c r="DB3" s="527" t="s">
        <v>203</v>
      </c>
      <c r="DC3" s="507" t="s">
        <v>199</v>
      </c>
      <c r="DD3" s="507" t="s">
        <v>200</v>
      </c>
      <c r="DE3" s="507" t="s">
        <v>201</v>
      </c>
      <c r="DF3" s="507" t="s">
        <v>202</v>
      </c>
      <c r="DG3" s="507" t="s">
        <v>203</v>
      </c>
      <c r="DH3" s="507" t="s">
        <v>199</v>
      </c>
      <c r="DI3" s="507" t="s">
        <v>200</v>
      </c>
      <c r="DJ3" s="507" t="s">
        <v>201</v>
      </c>
      <c r="DK3" s="507" t="s">
        <v>202</v>
      </c>
      <c r="DL3" s="507" t="s">
        <v>203</v>
      </c>
      <c r="DM3" s="507" t="s">
        <v>199</v>
      </c>
      <c r="DN3" s="507" t="s">
        <v>200</v>
      </c>
      <c r="DO3" s="507" t="s">
        <v>201</v>
      </c>
      <c r="DP3" s="507" t="s">
        <v>202</v>
      </c>
      <c r="DQ3" s="507" t="s">
        <v>203</v>
      </c>
      <c r="DR3" s="507" t="s">
        <v>199</v>
      </c>
      <c r="DS3" s="507" t="s">
        <v>200</v>
      </c>
      <c r="DT3" s="507" t="s">
        <v>201</v>
      </c>
      <c r="DU3" s="507" t="s">
        <v>202</v>
      </c>
      <c r="DV3" s="507" t="s">
        <v>203</v>
      </c>
      <c r="DW3" s="345" t="s">
        <v>199</v>
      </c>
      <c r="DX3" s="345" t="s">
        <v>200</v>
      </c>
      <c r="DY3" s="345" t="s">
        <v>201</v>
      </c>
      <c r="DZ3" s="345" t="s">
        <v>202</v>
      </c>
      <c r="EA3" s="345" t="s">
        <v>203</v>
      </c>
      <c r="EB3" s="527" t="s">
        <v>199</v>
      </c>
      <c r="EC3" s="527" t="s">
        <v>200</v>
      </c>
      <c r="ED3" s="527" t="s">
        <v>201</v>
      </c>
      <c r="EE3" s="527" t="s">
        <v>202</v>
      </c>
      <c r="EF3" s="527" t="s">
        <v>203</v>
      </c>
      <c r="EG3" s="527" t="s">
        <v>199</v>
      </c>
      <c r="EH3" s="527" t="s">
        <v>200</v>
      </c>
      <c r="EI3" s="527" t="s">
        <v>201</v>
      </c>
      <c r="EJ3" s="527" t="s">
        <v>202</v>
      </c>
      <c r="EK3" s="527" t="s">
        <v>203</v>
      </c>
      <c r="EL3" s="527" t="s">
        <v>199</v>
      </c>
      <c r="EM3" s="527" t="s">
        <v>200</v>
      </c>
      <c r="EN3" s="527" t="s">
        <v>201</v>
      </c>
      <c r="EO3" s="527" t="s">
        <v>202</v>
      </c>
      <c r="EP3" s="527" t="s">
        <v>203</v>
      </c>
      <c r="EQ3" s="527" t="s">
        <v>199</v>
      </c>
      <c r="ER3" s="527" t="s">
        <v>200</v>
      </c>
      <c r="ES3" s="527" t="s">
        <v>201</v>
      </c>
      <c r="ET3" s="527" t="s">
        <v>202</v>
      </c>
      <c r="EU3" s="527" t="s">
        <v>203</v>
      </c>
      <c r="EV3" s="527" t="s">
        <v>199</v>
      </c>
      <c r="EW3" s="527" t="s">
        <v>200</v>
      </c>
      <c r="EX3" s="527" t="s">
        <v>201</v>
      </c>
      <c r="EY3" s="527" t="s">
        <v>202</v>
      </c>
      <c r="EZ3" s="527" t="s">
        <v>203</v>
      </c>
      <c r="FA3" s="531" t="s">
        <v>199</v>
      </c>
      <c r="FB3" s="531" t="s">
        <v>200</v>
      </c>
      <c r="FC3" s="531" t="s">
        <v>201</v>
      </c>
      <c r="FD3" s="531" t="s">
        <v>202</v>
      </c>
      <c r="FE3" s="531" t="s">
        <v>203</v>
      </c>
      <c r="FF3" s="345" t="s">
        <v>199</v>
      </c>
      <c r="FG3" s="345" t="s">
        <v>200</v>
      </c>
      <c r="FH3" s="345" t="s">
        <v>201</v>
      </c>
      <c r="FI3" s="345" t="s">
        <v>202</v>
      </c>
      <c r="FJ3" s="345" t="s">
        <v>203</v>
      </c>
      <c r="FK3" s="345" t="s">
        <v>199</v>
      </c>
      <c r="FL3" s="345" t="s">
        <v>200</v>
      </c>
      <c r="FM3" s="345" t="s">
        <v>201</v>
      </c>
      <c r="FN3" s="345" t="s">
        <v>202</v>
      </c>
      <c r="FO3" s="345" t="s">
        <v>203</v>
      </c>
      <c r="FP3" s="345" t="s">
        <v>199</v>
      </c>
      <c r="FQ3" s="345" t="s">
        <v>200</v>
      </c>
      <c r="FR3" s="345" t="s">
        <v>201</v>
      </c>
      <c r="FS3" s="345" t="s">
        <v>202</v>
      </c>
      <c r="FT3" s="345" t="s">
        <v>203</v>
      </c>
      <c r="FU3" s="535" t="s">
        <v>199</v>
      </c>
      <c r="FV3" s="535" t="s">
        <v>200</v>
      </c>
      <c r="FW3" s="535" t="s">
        <v>201</v>
      </c>
      <c r="FX3" s="535" t="s">
        <v>202</v>
      </c>
      <c r="FY3" s="536" t="s">
        <v>203</v>
      </c>
      <c r="FZ3" s="368"/>
      <c r="GA3" s="368"/>
      <c r="GB3" s="368"/>
      <c r="GC3" s="368"/>
      <c r="GD3" s="368"/>
      <c r="GE3" s="368"/>
      <c r="GF3" s="368"/>
      <c r="GG3" s="368"/>
      <c r="GH3" s="368"/>
      <c r="GI3" s="368"/>
      <c r="GJ3" s="368"/>
      <c r="GK3" s="368"/>
      <c r="GL3" s="368"/>
      <c r="GM3" s="368"/>
      <c r="GN3" s="368"/>
      <c r="GO3" s="368"/>
      <c r="GP3" s="368"/>
      <c r="GQ3" s="368"/>
      <c r="GR3" s="368"/>
      <c r="GS3" s="368"/>
      <c r="GT3" s="368"/>
      <c r="GU3" s="368"/>
      <c r="GV3" s="368"/>
      <c r="GW3" s="368"/>
      <c r="GX3" s="368"/>
      <c r="GY3" s="368"/>
      <c r="GZ3" s="368"/>
      <c r="HA3" s="368"/>
      <c r="HB3" s="368"/>
      <c r="HC3" s="368"/>
      <c r="HI3" s="90"/>
      <c r="HJ3" s="64"/>
      <c r="HK3" s="64"/>
      <c r="HL3" s="64"/>
      <c r="HM3" s="64"/>
      <c r="HN3" s="64"/>
      <c r="HO3" s="89"/>
      <c r="HP3" s="89"/>
      <c r="HQ3" s="89"/>
      <c r="HR3" s="64"/>
      <c r="HS3" s="64"/>
      <c r="HT3" s="89"/>
      <c r="HU3" s="89"/>
      <c r="HV3" s="90"/>
      <c r="HW3" s="64"/>
      <c r="HX3" s="64"/>
      <c r="HY3" s="64"/>
      <c r="HZ3" s="64"/>
      <c r="IA3" s="64"/>
      <c r="IB3" s="89"/>
      <c r="IC3" s="89"/>
      <c r="ID3" s="89"/>
      <c r="IE3" s="64"/>
      <c r="IF3" s="64"/>
      <c r="IG3" s="89"/>
      <c r="IH3" s="89"/>
      <c r="II3" s="90"/>
      <c r="IJ3" s="64"/>
      <c r="IK3" s="64"/>
      <c r="IL3" s="64"/>
      <c r="IM3" s="64"/>
      <c r="IN3" s="64"/>
      <c r="IO3" s="89"/>
      <c r="IP3" s="89"/>
      <c r="IQ3" s="89"/>
      <c r="IR3" s="64"/>
      <c r="IS3" s="64"/>
      <c r="IT3" s="89"/>
      <c r="IU3" s="89"/>
      <c r="IV3" s="90"/>
    </row>
    <row r="4" spans="1:256" ht="13.5" customHeight="1">
      <c r="A4" s="346">
        <v>200</v>
      </c>
      <c r="B4" s="504">
        <f>B5+B9+B24+B27</f>
        <v>231.1</v>
      </c>
      <c r="C4" s="504">
        <f>C5+C9+C24+C27</f>
        <v>232.6</v>
      </c>
      <c r="D4" s="504">
        <f>D5+D9+D24+D27</f>
        <v>0</v>
      </c>
      <c r="E4" s="504">
        <f>E5+E9+E24+E27</f>
        <v>0</v>
      </c>
      <c r="F4" s="504">
        <f>B4+C4+D4+E4</f>
        <v>463.7</v>
      </c>
      <c r="G4" s="508">
        <f>G5+G9+G24+G27</f>
        <v>69.7922</v>
      </c>
      <c r="H4" s="508">
        <f>H5+H9+H24+H27</f>
        <v>70</v>
      </c>
      <c r="I4" s="508">
        <f>I5+I9+I24+I27</f>
        <v>0</v>
      </c>
      <c r="J4" s="508">
        <f>J5+J9+J24+J27</f>
        <v>0</v>
      </c>
      <c r="K4" s="508">
        <f>K5</f>
        <v>139.79219999999998</v>
      </c>
      <c r="L4" s="655">
        <f>L5+L9+L24+L27</f>
        <v>300.8922</v>
      </c>
      <c r="M4" s="655">
        <f>M5+M9+M24+M27</f>
        <v>302.6</v>
      </c>
      <c r="N4" s="655">
        <f>N5+N9+N24+N27</f>
        <v>0</v>
      </c>
      <c r="O4" s="655">
        <f>O5+O9+O24+O27</f>
        <v>0</v>
      </c>
      <c r="P4" s="655">
        <f>P5</f>
        <v>603.4921999999999</v>
      </c>
      <c r="Q4" s="504">
        <f>Q5+Q9+Q24+Q27</f>
        <v>149</v>
      </c>
      <c r="R4" s="504">
        <f>R5+R9+R24+R27</f>
        <v>160.2</v>
      </c>
      <c r="S4" s="504">
        <f>S5+S9+S24+S27</f>
        <v>0</v>
      </c>
      <c r="T4" s="504">
        <f>T5+T9+T24+T27</f>
        <v>0</v>
      </c>
      <c r="U4" s="504">
        <f>Q4+R4+S4+T4</f>
        <v>309.2</v>
      </c>
      <c r="V4" s="508">
        <f>V5+V9+V24+V27</f>
        <v>44.998000000000005</v>
      </c>
      <c r="W4" s="508">
        <f>W5+W9+W24+W27</f>
        <v>48.3804</v>
      </c>
      <c r="X4" s="508">
        <f>X5+X9+X24+X27</f>
        <v>0</v>
      </c>
      <c r="Y4" s="508">
        <f>Y5+Y9+Y24+Y27</f>
        <v>0</v>
      </c>
      <c r="Z4" s="508">
        <f>Z5</f>
        <v>93.3784</v>
      </c>
      <c r="AA4" s="492">
        <f>AA5+AA9+AA24+AA27</f>
        <v>0</v>
      </c>
      <c r="AB4" s="492">
        <f>AB5+AB9+AB24+AB27</f>
        <v>0</v>
      </c>
      <c r="AC4" s="492">
        <f>AC5+AC9+AC24+AC27</f>
        <v>0</v>
      </c>
      <c r="AD4" s="492">
        <f>AD5+AD9+AD24+AD27</f>
        <v>0</v>
      </c>
      <c r="AE4" s="492">
        <f>AA4+AB4+AC4+AD4</f>
        <v>0</v>
      </c>
      <c r="AF4" s="659">
        <f>AF5+AF9+AF24+AF27</f>
        <v>18.3</v>
      </c>
      <c r="AG4" s="659">
        <f>AG5+AG9+AG24+AG27</f>
        <v>19.9</v>
      </c>
      <c r="AH4" s="659">
        <f>AH5+AH9+AH24+AH27</f>
        <v>19.1</v>
      </c>
      <c r="AI4" s="659">
        <f>AI5+AI9+AI24+AI27</f>
        <v>19.7</v>
      </c>
      <c r="AJ4" s="659">
        <f>AF4+AG4+AH4+AI4</f>
        <v>77</v>
      </c>
      <c r="AK4" s="626">
        <f>AK5+AK9+AK24+AK27</f>
        <v>11</v>
      </c>
      <c r="AL4" s="626">
        <f>AL5+AL9+AL24+AL27</f>
        <v>11</v>
      </c>
      <c r="AM4" s="626">
        <f>AM5+AM9+AM24+AM27</f>
        <v>11</v>
      </c>
      <c r="AN4" s="626">
        <f>AN5+AN9+AN24+AN27</f>
        <v>11</v>
      </c>
      <c r="AO4" s="626">
        <f>AK4+AL4+AM4+AN4</f>
        <v>44</v>
      </c>
      <c r="AP4" s="651">
        <f>AP5+AP9+AP24+AP27</f>
        <v>3</v>
      </c>
      <c r="AQ4" s="651">
        <f>AQ5+AQ9+AQ24+AQ27</f>
        <v>3</v>
      </c>
      <c r="AR4" s="651">
        <f>AR5+AR9+AR24+AR27</f>
        <v>3</v>
      </c>
      <c r="AS4" s="651">
        <f>AS5+AS9+AS24+AS27</f>
        <v>3</v>
      </c>
      <c r="AT4" s="651">
        <f>AP4+AQ4+AR4+AS4</f>
        <v>12</v>
      </c>
      <c r="AU4" s="508">
        <f>AU5+AU9+AU24+AU27</f>
        <v>0</v>
      </c>
      <c r="AV4" s="508">
        <f>AV5+AV9+AV24+AV27</f>
        <v>0</v>
      </c>
      <c r="AW4" s="508">
        <f>AW5+AW9+AW24+AW27</f>
        <v>0</v>
      </c>
      <c r="AX4" s="508">
        <f>AX5+AX9+AX24+AX27</f>
        <v>0</v>
      </c>
      <c r="AY4" s="508">
        <f>AU4+AV4+AW4+AX4</f>
        <v>0</v>
      </c>
      <c r="AZ4" s="508">
        <f>AZ5+AZ9+AZ24+AZ27</f>
        <v>1</v>
      </c>
      <c r="BA4" s="508">
        <f>BA5+BA9+BA24+BA27</f>
        <v>1</v>
      </c>
      <c r="BB4" s="508">
        <f>BB5+BB9+BB24+BB27</f>
        <v>1</v>
      </c>
      <c r="BC4" s="508">
        <f>BC5+BC9+BC24+BC27</f>
        <v>1</v>
      </c>
      <c r="BD4" s="508">
        <f>AZ4+BA4+BB4+BC4</f>
        <v>4</v>
      </c>
      <c r="BE4" s="516">
        <f>BE5+BE9+BE24+BE25+BE26+BE27</f>
        <v>227.298</v>
      </c>
      <c r="BF4" s="516">
        <f>BF5+BF9+BF24+BF25+BF26+BF27</f>
        <v>243.4804</v>
      </c>
      <c r="BG4" s="516">
        <f>BG5+BG9+BG24+BG25+BG26+BG27</f>
        <v>34.1</v>
      </c>
      <c r="BH4" s="516">
        <f>BH5+BH9+BH24+BH25+BH26+BH27</f>
        <v>34.7</v>
      </c>
      <c r="BI4" s="516">
        <f>BE4+BF4+BG4+BH4</f>
        <v>539.5784000000001</v>
      </c>
      <c r="BJ4" s="512">
        <f>BJ5+BJ9+BJ24+BJ27+BJ25</f>
        <v>0</v>
      </c>
      <c r="BK4" s="512">
        <f>BK5+BK9+BK24+BK27+BK25</f>
        <v>0</v>
      </c>
      <c r="BL4" s="512">
        <f>BL5+BL9+BL24+BL27+BL25</f>
        <v>5.9</v>
      </c>
      <c r="BM4" s="512">
        <f>BM5+BM9+BM24+BM27+BM25</f>
        <v>0</v>
      </c>
      <c r="BN4" s="512">
        <f aca="true" t="shared" si="0" ref="BN4:BN24">BJ4+BK4+BL4+BM4</f>
        <v>5.9</v>
      </c>
      <c r="BO4" s="492">
        <f>BO5+BO9+BO24+BO27+BO25</f>
        <v>0</v>
      </c>
      <c r="BP4" s="492">
        <f>BP5+BP9+BP24+BP27+BP25</f>
        <v>0</v>
      </c>
      <c r="BQ4" s="492">
        <f>BQ5+BQ9+BQ24+BQ27+BQ25</f>
        <v>0</v>
      </c>
      <c r="BR4" s="492">
        <f>BR5+BR9+BR24+BR27+BR25</f>
        <v>0</v>
      </c>
      <c r="BS4" s="492">
        <f>BO4+BP4+BQ4+BR4</f>
        <v>0</v>
      </c>
      <c r="BT4" s="520">
        <f>BT5+BT9+BT24+BT27+BT25</f>
        <v>528.1902</v>
      </c>
      <c r="BU4" s="520">
        <f>BU5+BU9+BU24+BU27+BU25</f>
        <v>546.0803999999999</v>
      </c>
      <c r="BV4" s="520">
        <f>BV5+BV9+BV24+BV27+BV25</f>
        <v>40</v>
      </c>
      <c r="BW4" s="520">
        <f>BW5+BW9+BW24+BW27+BW25</f>
        <v>34.7</v>
      </c>
      <c r="BX4" s="520">
        <f>BX5+BX9+BX25+BX27</f>
        <v>1148.9706</v>
      </c>
      <c r="BY4" s="492">
        <f>BY5+BY9+BY24+BY27</f>
        <v>0</v>
      </c>
      <c r="BZ4" s="492">
        <f>BZ5+BZ9+BZ24+BZ27</f>
        <v>0</v>
      </c>
      <c r="CA4" s="492">
        <f>CA5+CA9+CA24+CA27</f>
        <v>0</v>
      </c>
      <c r="CB4" s="492">
        <f>CB5+CB9+CB24+CB27</f>
        <v>0</v>
      </c>
      <c r="CC4" s="492">
        <f aca="true" t="shared" si="1" ref="CC4:CC16">BY4+BZ4+CA4+CB4</f>
        <v>0</v>
      </c>
      <c r="CD4" s="492">
        <f>CD5+CD9+CD24+CD27</f>
        <v>0</v>
      </c>
      <c r="CE4" s="492">
        <f>CE5+CE9+CE24+CE27</f>
        <v>0</v>
      </c>
      <c r="CF4" s="492">
        <f>CF5+CF9+CF24+CF27</f>
        <v>0</v>
      </c>
      <c r="CG4" s="492">
        <f>CG5+CG9+CG24+CG27</f>
        <v>0</v>
      </c>
      <c r="CH4" s="492">
        <f aca="true" t="shared" si="2" ref="CH4:CH16">CD4+CE4+CF4+CG4</f>
        <v>0</v>
      </c>
      <c r="CI4" s="524">
        <f>CI5+CI9+CI24+CI27</f>
        <v>5</v>
      </c>
      <c r="CJ4" s="524">
        <f>CJ5+CJ9+CJ24+CJ27</f>
        <v>5</v>
      </c>
      <c r="CK4" s="524">
        <f>CK5+CK9+CK24+CK27</f>
        <v>5</v>
      </c>
      <c r="CL4" s="524">
        <f>CL5+CL9+CL24+CL27</f>
        <v>5</v>
      </c>
      <c r="CM4" s="524">
        <f>CI4+CJ4+CK4+CL4</f>
        <v>20</v>
      </c>
      <c r="CN4" s="524">
        <f>CN5+CN9+CN24+CN25+CN26+CN27+CN28</f>
        <v>3</v>
      </c>
      <c r="CO4" s="524">
        <f>CO5+CO9+CO24+CO25+CO26+CO27+CO28</f>
        <v>3</v>
      </c>
      <c r="CP4" s="524">
        <f>CP5+CP9+CP24+CP25+CP26+CP27+CP28</f>
        <v>3</v>
      </c>
      <c r="CQ4" s="524">
        <f>CQ5+CQ9+CQ24+CQ25+CQ26+CQ27+CQ28</f>
        <v>3</v>
      </c>
      <c r="CR4" s="524">
        <f>CN4+CO4+CP4+CQ4</f>
        <v>12</v>
      </c>
      <c r="CS4" s="528">
        <f>CS5+CS9+CS24+CS25+CS27</f>
        <v>8</v>
      </c>
      <c r="CT4" s="528">
        <f>CT5+CT9+CT24+CT25+CT27</f>
        <v>8</v>
      </c>
      <c r="CU4" s="528">
        <f>CU5+CU9+CU24+CU25+CU27</f>
        <v>8</v>
      </c>
      <c r="CV4" s="528">
        <f>CV5+CV9+CV24+CV25+CV27</f>
        <v>8</v>
      </c>
      <c r="CW4" s="528">
        <f>CW5+CW9+CW24+CW25+CW27</f>
        <v>32</v>
      </c>
      <c r="CX4" s="528">
        <f>CX5+CX9+CX24+CX27+CX25+CX26</f>
        <v>536.1902</v>
      </c>
      <c r="CY4" s="528">
        <f>CY5+CY9+CY24+CY25+CY26+CY27</f>
        <v>554.0803999999999</v>
      </c>
      <c r="CZ4" s="528">
        <f>CZ5+CZ9+CZ24+CZ25+CZ26+CZ27</f>
        <v>48</v>
      </c>
      <c r="DA4" s="528">
        <f>DA5+DA9+DA24+DA25+DA26+DA27</f>
        <v>42.7</v>
      </c>
      <c r="DB4" s="528">
        <f>DA4+CZ4+CY4+CX4</f>
        <v>1180.9706</v>
      </c>
      <c r="DC4" s="508">
        <f>DC5+DC9+DC24+DC27</f>
        <v>3.1</v>
      </c>
      <c r="DD4" s="508">
        <f>DD5+DD9+DD24+DD27</f>
        <v>3.1</v>
      </c>
      <c r="DE4" s="508">
        <f>DE5+DE9+DE24+DE27</f>
        <v>3.1</v>
      </c>
      <c r="DF4" s="508">
        <f>DF5+DF9+DF24+DF27</f>
        <v>3.1</v>
      </c>
      <c r="DG4" s="508">
        <f aca="true" t="shared" si="3" ref="DG4:DG16">DC4+DD4+DE4+DF4</f>
        <v>12.4</v>
      </c>
      <c r="DH4" s="508">
        <f>DH5+DH9+DH24+DH27</f>
        <v>0.9</v>
      </c>
      <c r="DI4" s="508">
        <f>DI5+DI9+DI24+DI27</f>
        <v>0.9</v>
      </c>
      <c r="DJ4" s="508">
        <f>DJ5+DJ9+DJ24+DJ27</f>
        <v>0.9</v>
      </c>
      <c r="DK4" s="508">
        <f>DK5+DK9+DK24+DK27</f>
        <v>0.9</v>
      </c>
      <c r="DL4" s="508">
        <f aca="true" t="shared" si="4" ref="DL4:DL16">DH4+DI4+DJ4+DK4</f>
        <v>3.6</v>
      </c>
      <c r="DM4" s="508">
        <f>DM5+DM9+DM24+DM27</f>
        <v>0</v>
      </c>
      <c r="DN4" s="508">
        <f>DN5+DN9+DN24+DN27</f>
        <v>0</v>
      </c>
      <c r="DO4" s="508">
        <f>DO5+DO9+DO24+DO27</f>
        <v>0</v>
      </c>
      <c r="DP4" s="508">
        <f>DP5+DP9+DP24+DP27</f>
        <v>0</v>
      </c>
      <c r="DQ4" s="508">
        <f aca="true" t="shared" si="5" ref="DQ4:DQ16">DM4+DN4+DO4+DP4</f>
        <v>0</v>
      </c>
      <c r="DR4" s="508">
        <f>DR5+DR9+DR24+DR27</f>
        <v>4</v>
      </c>
      <c r="DS4" s="508">
        <f>DS5+DS9+DS24+DS27</f>
        <v>4</v>
      </c>
      <c r="DT4" s="508">
        <f>DT5+DT9+DT24+DT27</f>
        <v>4</v>
      </c>
      <c r="DU4" s="508">
        <f>DU5+DU9+DU24+DU27</f>
        <v>4</v>
      </c>
      <c r="DV4" s="508">
        <f aca="true" t="shared" si="6" ref="DV4:DV16">DR4+DS4+DT4+DU4</f>
        <v>16</v>
      </c>
      <c r="DW4" s="492">
        <f>DW5+DW9+DW24+DW27</f>
        <v>1.5</v>
      </c>
      <c r="DX4" s="492">
        <f>DX5+DX9+DX24+DX27</f>
        <v>1.5</v>
      </c>
      <c r="DY4" s="492">
        <f>DY5+DY9+DY24+DY27</f>
        <v>1.5</v>
      </c>
      <c r="DZ4" s="492">
        <f>DZ5+DZ9+DZ24+DZ27</f>
        <v>1.5</v>
      </c>
      <c r="EA4" s="492">
        <f aca="true" t="shared" si="7" ref="EA4:EA16">DW4+DX4+DY4+DZ4</f>
        <v>6</v>
      </c>
      <c r="EB4" s="528">
        <f>EB5+EB9+EB24+EB27</f>
        <v>10</v>
      </c>
      <c r="EC4" s="528">
        <f>EC5+EC9+EC24+EC27</f>
        <v>0</v>
      </c>
      <c r="ED4" s="528">
        <f>ED5+ED9+ED24+ED27</f>
        <v>0</v>
      </c>
      <c r="EE4" s="528">
        <f>EE5+EE9+EE24+EE27</f>
        <v>0</v>
      </c>
      <c r="EF4" s="528">
        <f aca="true" t="shared" si="8" ref="EF4:EF9">EB4+EC4+ED4+EE4</f>
        <v>10</v>
      </c>
      <c r="EG4" s="528">
        <f>EG5+EG9+EG24+EG27</f>
        <v>0</v>
      </c>
      <c r="EH4" s="528">
        <f>EH5+EH9+EH24+EH27</f>
        <v>0</v>
      </c>
      <c r="EI4" s="528">
        <f>EI5+EI9+EI24+EI27</f>
        <v>0</v>
      </c>
      <c r="EJ4" s="528">
        <f>EJ5+EJ9+EJ24+EJ27</f>
        <v>0</v>
      </c>
      <c r="EK4" s="528">
        <f>EG4+EH4+EI4+EJ4</f>
        <v>0</v>
      </c>
      <c r="EL4" s="528">
        <f>EL5+EL9+EL24+EL27</f>
        <v>0</v>
      </c>
      <c r="EM4" s="528">
        <f>EM5+EM9+EM24+EM27</f>
        <v>0</v>
      </c>
      <c r="EN4" s="528">
        <f>EN5+EN9+EN24+EN27</f>
        <v>0</v>
      </c>
      <c r="EO4" s="528">
        <f>EO5+EO9+EO24+EO27</f>
        <v>0</v>
      </c>
      <c r="EP4" s="528">
        <f>EL4+EM4+EN4+EO4</f>
        <v>0</v>
      </c>
      <c r="EQ4" s="528">
        <f>EQ5+EQ9+EQ24+EQ27</f>
        <v>0</v>
      </c>
      <c r="ER4" s="528">
        <f>ER5+ER9+ER24+ER27</f>
        <v>0</v>
      </c>
      <c r="ES4" s="528">
        <f>ES5+ES9+ES24+ES27</f>
        <v>0</v>
      </c>
      <c r="ET4" s="528">
        <f>ET5+ET9+ET24+ET27</f>
        <v>0</v>
      </c>
      <c r="EU4" s="528">
        <f>EQ4+ER4+ES4+ET4</f>
        <v>0</v>
      </c>
      <c r="EV4" s="528">
        <f>EV5+EV9+EV24+EV27</f>
        <v>0</v>
      </c>
      <c r="EW4" s="528">
        <f>EW5+EW9+EW24+EW27</f>
        <v>0</v>
      </c>
      <c r="EX4" s="528">
        <f>EX5+EX9+EX24+EX27</f>
        <v>0</v>
      </c>
      <c r="EY4" s="528">
        <f>EY5+EY9+EY24+EY27</f>
        <v>0</v>
      </c>
      <c r="EZ4" s="528">
        <f>EV4+EW4+EX4+EY4</f>
        <v>0</v>
      </c>
      <c r="FA4" s="532">
        <f>FA5+FA9+FA24+FA27</f>
        <v>0</v>
      </c>
      <c r="FB4" s="532">
        <f>FB5+FB9+FB24+FB27</f>
        <v>4</v>
      </c>
      <c r="FC4" s="532">
        <f>FC5+FC9+FC24+FC27</f>
        <v>0</v>
      </c>
      <c r="FD4" s="532">
        <f>FD5+FD9+FD24+FD27</f>
        <v>0</v>
      </c>
      <c r="FE4" s="532">
        <f>FA4+FB4+FC4+FD4</f>
        <v>4</v>
      </c>
      <c r="FF4" s="492">
        <f>FF5+FF9+FF24+FF27</f>
        <v>5</v>
      </c>
      <c r="FG4" s="492">
        <f>FG5+FG9+FG24+FG27</f>
        <v>5</v>
      </c>
      <c r="FH4" s="492">
        <f>FH5+FH9+FH24+FH27</f>
        <v>5</v>
      </c>
      <c r="FI4" s="492">
        <f>FI5+FI9+FI24+FI27</f>
        <v>5</v>
      </c>
      <c r="FJ4" s="492">
        <f>FF4+FG4+FH4+FI4</f>
        <v>20</v>
      </c>
      <c r="FK4" s="492">
        <f>FK26</f>
        <v>1.8</v>
      </c>
      <c r="FL4" s="492">
        <f>FL26</f>
        <v>1.8</v>
      </c>
      <c r="FM4" s="492">
        <f>FM26</f>
        <v>1.8</v>
      </c>
      <c r="FN4" s="492">
        <f>FN26</f>
        <v>1.8</v>
      </c>
      <c r="FO4" s="492">
        <f>FK4+FL4+FM4+FN4</f>
        <v>7.2</v>
      </c>
      <c r="FP4" s="492">
        <f>FP5+FP9+FP24+FP27</f>
        <v>0</v>
      </c>
      <c r="FQ4" s="492">
        <f>FQ5+FQ9+FQ24+FQ27</f>
        <v>5.5</v>
      </c>
      <c r="FR4" s="492">
        <f>FR5+FR9+FR24+FR27</f>
        <v>0</v>
      </c>
      <c r="FS4" s="492">
        <f>FS5+FS9+FS24+FS27</f>
        <v>0</v>
      </c>
      <c r="FT4" s="492">
        <f>FP4+FQ4+FR4+FS4</f>
        <v>5.5</v>
      </c>
      <c r="FU4" s="537">
        <f>FU5+FU9+FU24+FU25+FU26+FU27</f>
        <v>558.4902</v>
      </c>
      <c r="FV4" s="537">
        <f>FV5+FV9+FV24+FV25+FV26+FV27</f>
        <v>575.8803999999999</v>
      </c>
      <c r="FW4" s="537">
        <f>FW5+FW9+FW24+FW25+FW26+FW27</f>
        <v>60.3</v>
      </c>
      <c r="FX4" s="537">
        <f>FX5+FX9+FX24+FX25+FX26+FX27</f>
        <v>55</v>
      </c>
      <c r="FY4" s="537">
        <f>FY5+FY9+FY24+FY25+FY26+FY27</f>
        <v>1249.6706000000001</v>
      </c>
      <c r="FZ4" s="365"/>
      <c r="GA4" s="365"/>
      <c r="GB4" s="365"/>
      <c r="GC4" s="365"/>
      <c r="GD4" s="365"/>
      <c r="GE4" s="365"/>
      <c r="GF4" s="365"/>
      <c r="GG4" s="365"/>
      <c r="GH4" s="365"/>
      <c r="GI4" s="365"/>
      <c r="GJ4" s="365"/>
      <c r="GK4" s="365"/>
      <c r="GL4" s="365"/>
      <c r="GM4" s="365"/>
      <c r="GN4" s="365"/>
      <c r="GO4" s="365"/>
      <c r="GP4" s="365"/>
      <c r="GQ4" s="365"/>
      <c r="GR4" s="365"/>
      <c r="GS4" s="365"/>
      <c r="GT4" s="365"/>
      <c r="GU4" s="365"/>
      <c r="GV4" s="365"/>
      <c r="GW4" s="365"/>
      <c r="GX4" s="365"/>
      <c r="GY4" s="365"/>
      <c r="GZ4" s="365"/>
      <c r="HA4" s="365"/>
      <c r="HB4" s="365"/>
      <c r="HC4" s="365"/>
      <c r="HI4" s="101"/>
      <c r="HJ4" s="100"/>
      <c r="HK4" s="100"/>
      <c r="HL4" s="100"/>
      <c r="HM4" s="100"/>
      <c r="HN4" s="100"/>
      <c r="HO4" s="101"/>
      <c r="HP4" s="100"/>
      <c r="HQ4" s="100"/>
      <c r="HR4" s="100"/>
      <c r="HS4" s="100"/>
      <c r="HT4" s="101"/>
      <c r="HU4" s="100"/>
      <c r="HV4" s="101"/>
      <c r="HW4" s="100"/>
      <c r="HX4" s="100"/>
      <c r="HY4" s="100"/>
      <c r="HZ4" s="100"/>
      <c r="IA4" s="100"/>
      <c r="IB4" s="101"/>
      <c r="IC4" s="100"/>
      <c r="ID4" s="100"/>
      <c r="IE4" s="100"/>
      <c r="IF4" s="100"/>
      <c r="IG4" s="101"/>
      <c r="IH4" s="100"/>
      <c r="II4" s="101"/>
      <c r="IJ4" s="100"/>
      <c r="IK4" s="100"/>
      <c r="IL4" s="100"/>
      <c r="IM4" s="100"/>
      <c r="IN4" s="100"/>
      <c r="IO4" s="101"/>
      <c r="IP4" s="100"/>
      <c r="IQ4" s="100"/>
      <c r="IR4" s="100"/>
      <c r="IS4" s="100"/>
      <c r="IT4" s="101"/>
      <c r="IU4" s="100"/>
      <c r="IV4" s="101"/>
    </row>
    <row r="5" spans="1:256" ht="13.5" customHeight="1">
      <c r="A5" s="346">
        <v>210</v>
      </c>
      <c r="B5" s="504">
        <f>B6+B7+B8</f>
        <v>231.1</v>
      </c>
      <c r="C5" s="504">
        <f>C6+C7+C8</f>
        <v>232.6</v>
      </c>
      <c r="D5" s="504">
        <f>D6+D7+D8</f>
        <v>0</v>
      </c>
      <c r="E5" s="504">
        <f>E6+E7+E8</f>
        <v>0</v>
      </c>
      <c r="F5" s="504">
        <f>B5+C5+D5+E5</f>
        <v>463.7</v>
      </c>
      <c r="G5" s="508">
        <f>G6+G7+G8</f>
        <v>69.7922</v>
      </c>
      <c r="H5" s="508">
        <f>H6+H7+H8</f>
        <v>70</v>
      </c>
      <c r="I5" s="508">
        <f>I6+I7+I8</f>
        <v>0</v>
      </c>
      <c r="J5" s="508">
        <f>J6+J7+J8</f>
        <v>0</v>
      </c>
      <c r="K5" s="508">
        <f>K8</f>
        <v>139.79219999999998</v>
      </c>
      <c r="L5" s="655">
        <f>L6+L7+L8</f>
        <v>300.8922</v>
      </c>
      <c r="M5" s="655">
        <f>M6+M7+M8</f>
        <v>302.6</v>
      </c>
      <c r="N5" s="655">
        <f>N6+N7+N8</f>
        <v>0</v>
      </c>
      <c r="O5" s="655">
        <f>O6+O7+O8</f>
        <v>0</v>
      </c>
      <c r="P5" s="655">
        <f>F5+K5</f>
        <v>603.4921999999999</v>
      </c>
      <c r="Q5" s="504">
        <f>Q6+Q7+Q8</f>
        <v>149</v>
      </c>
      <c r="R5" s="504">
        <f>R6+R7+R8</f>
        <v>160.2</v>
      </c>
      <c r="S5" s="504">
        <f>S6+S7+S8</f>
        <v>0</v>
      </c>
      <c r="T5" s="504">
        <f>T6+T7+T8</f>
        <v>0</v>
      </c>
      <c r="U5" s="504">
        <f>Q5+R5+S5+T5</f>
        <v>309.2</v>
      </c>
      <c r="V5" s="508">
        <f>V6+V7+V8</f>
        <v>44.998000000000005</v>
      </c>
      <c r="W5" s="508">
        <f>W6+W7+W8</f>
        <v>48.3804</v>
      </c>
      <c r="X5" s="508">
        <f>X6+X7+X8</f>
        <v>0</v>
      </c>
      <c r="Y5" s="508">
        <f>Y6+Y7+Y8</f>
        <v>0</v>
      </c>
      <c r="Z5" s="508">
        <f>Z8</f>
        <v>93.3784</v>
      </c>
      <c r="AA5" s="492">
        <f>AA6+AA7+AA8</f>
        <v>0</v>
      </c>
      <c r="AB5" s="492">
        <f>AB6+AB7+AB8</f>
        <v>0</v>
      </c>
      <c r="AC5" s="492">
        <f>AC6+AC7+AC8</f>
        <v>0</v>
      </c>
      <c r="AD5" s="492">
        <f>AD6+AD7+AD8</f>
        <v>0</v>
      </c>
      <c r="AE5" s="492">
        <f>AA5+AB5+AC5+AD5</f>
        <v>0</v>
      </c>
      <c r="AF5" s="659">
        <f>AF6+AF7+AF8</f>
        <v>0</v>
      </c>
      <c r="AG5" s="659">
        <f>AG6+AG7+AG8</f>
        <v>0</v>
      </c>
      <c r="AH5" s="659">
        <f>AH6+AH7+AH8</f>
        <v>0</v>
      </c>
      <c r="AI5" s="659">
        <f>AI6+AI7+AI8</f>
        <v>0</v>
      </c>
      <c r="AJ5" s="659">
        <f>AF5+AG5+AH5+AI5</f>
        <v>0</v>
      </c>
      <c r="AK5" s="626">
        <f>AK6+AK7+AK8</f>
        <v>0</v>
      </c>
      <c r="AL5" s="626">
        <f>AL6+AL7+AL8</f>
        <v>0</v>
      </c>
      <c r="AM5" s="626">
        <f>AM6+AM7+AM8</f>
        <v>0</v>
      </c>
      <c r="AN5" s="626">
        <f>AN6+AN7+AN8</f>
        <v>0</v>
      </c>
      <c r="AO5" s="626">
        <f>AK5+AL5+AM5+AN5</f>
        <v>0</v>
      </c>
      <c r="AP5" s="651">
        <f>AP6+AP7+AP8</f>
        <v>0</v>
      </c>
      <c r="AQ5" s="651">
        <f>AQ6+AQ7+AQ8</f>
        <v>0</v>
      </c>
      <c r="AR5" s="651">
        <f>AR6+AR7+AR8</f>
        <v>0</v>
      </c>
      <c r="AS5" s="651">
        <f>AS6+AS7+AS8</f>
        <v>0</v>
      </c>
      <c r="AT5" s="651">
        <f>AP5+AQ5+AR5+AS5</f>
        <v>0</v>
      </c>
      <c r="AU5" s="508">
        <f>AU6+AU7+AU8</f>
        <v>0</v>
      </c>
      <c r="AV5" s="508">
        <f>AV6+AV7+AV8</f>
        <v>0</v>
      </c>
      <c r="AW5" s="508">
        <f>AW6+AW7+AW8</f>
        <v>0</v>
      </c>
      <c r="AX5" s="508">
        <f>AX6+AX7+AX8</f>
        <v>0</v>
      </c>
      <c r="AY5" s="508">
        <f>AU5+AV5+AW5+AX5</f>
        <v>0</v>
      </c>
      <c r="AZ5" s="508">
        <f>AZ6+AZ7+AZ8</f>
        <v>0</v>
      </c>
      <c r="BA5" s="508">
        <f>BA6+BA7+BA8</f>
        <v>0</v>
      </c>
      <c r="BB5" s="508">
        <f>BB6+BB7+BB8</f>
        <v>0</v>
      </c>
      <c r="BC5" s="508">
        <f>BC6+BC7+BC8</f>
        <v>0</v>
      </c>
      <c r="BD5" s="508">
        <f>AZ5+BA5+BB5+BC5</f>
        <v>0</v>
      </c>
      <c r="BE5" s="516">
        <f>BE6+BE7+BE8</f>
        <v>193.998</v>
      </c>
      <c r="BF5" s="516">
        <f>BF6+BF7+BF8</f>
        <v>208.5804</v>
      </c>
      <c r="BG5" s="516">
        <f>BG6+BG7+BG8</f>
        <v>0</v>
      </c>
      <c r="BH5" s="516">
        <f>BH6+BH7+BH8</f>
        <v>0</v>
      </c>
      <c r="BI5" s="516">
        <f>BE5+BF5+BG5+BH5</f>
        <v>402.5784</v>
      </c>
      <c r="BJ5" s="512">
        <f>BJ6+BJ7+BJ8</f>
        <v>0</v>
      </c>
      <c r="BK5" s="512">
        <f>BK6+BK7+BK8</f>
        <v>0</v>
      </c>
      <c r="BL5" s="512">
        <f>BL6+BL7+BL8</f>
        <v>0</v>
      </c>
      <c r="BM5" s="512">
        <f>BM6+BM7+BM8</f>
        <v>0</v>
      </c>
      <c r="BN5" s="512">
        <f t="shared" si="0"/>
        <v>0</v>
      </c>
      <c r="BO5" s="492">
        <f>BO6+BO7+BO8</f>
        <v>0</v>
      </c>
      <c r="BP5" s="492">
        <f>BP6+BP7+BP8</f>
        <v>0</v>
      </c>
      <c r="BQ5" s="492">
        <f>BQ6+BQ7+BQ8</f>
        <v>0</v>
      </c>
      <c r="BR5" s="492">
        <f>BR6+BR7+BR8</f>
        <v>0</v>
      </c>
      <c r="BS5" s="492">
        <f aca="true" t="shared" si="9" ref="BS5:BS24">BO5+BP5+BQ5+BR5</f>
        <v>0</v>
      </c>
      <c r="BT5" s="520">
        <f>BT6+BT7+BT8</f>
        <v>494.89020000000005</v>
      </c>
      <c r="BU5" s="520">
        <f>BU6+BU7+BU8</f>
        <v>511.18039999999996</v>
      </c>
      <c r="BV5" s="520">
        <f>BV6+BV7+BV8</f>
        <v>0</v>
      </c>
      <c r="BW5" s="520">
        <f>BW6+BW7+BW8</f>
        <v>0</v>
      </c>
      <c r="BX5" s="520">
        <f>BX6+BX8</f>
        <v>1006.0706</v>
      </c>
      <c r="BY5" s="492">
        <f>BY6+BY7+BY8</f>
        <v>0</v>
      </c>
      <c r="BZ5" s="492">
        <f>BZ6+BZ7+BZ8</f>
        <v>0</v>
      </c>
      <c r="CA5" s="492">
        <f>CA6+CA7+CA8</f>
        <v>0</v>
      </c>
      <c r="CB5" s="492">
        <f>CB6+CB7+CB8</f>
        <v>0</v>
      </c>
      <c r="CC5" s="492">
        <f t="shared" si="1"/>
        <v>0</v>
      </c>
      <c r="CD5" s="492">
        <f>CD6+CD7+CD8</f>
        <v>0</v>
      </c>
      <c r="CE5" s="492">
        <f>CE6+CE7+CE8</f>
        <v>0</v>
      </c>
      <c r="CF5" s="492">
        <f>CF6+CF7+CF8</f>
        <v>0</v>
      </c>
      <c r="CG5" s="492">
        <f>CG6+CG7+CG8</f>
        <v>0</v>
      </c>
      <c r="CH5" s="492">
        <f t="shared" si="2"/>
        <v>0</v>
      </c>
      <c r="CI5" s="524">
        <f>CI6+CI7+CI8</f>
        <v>0</v>
      </c>
      <c r="CJ5" s="524">
        <f>CJ6+CJ7+CJ8</f>
        <v>0</v>
      </c>
      <c r="CK5" s="524">
        <f>CK6+CK7+CK8</f>
        <v>0</v>
      </c>
      <c r="CL5" s="524">
        <f>CL6+CL7+CL8</f>
        <v>0</v>
      </c>
      <c r="CM5" s="524">
        <f aca="true" t="shared" si="10" ref="CM5:CM16">CI5+CJ5+CK5+CL5</f>
        <v>0</v>
      </c>
      <c r="CN5" s="524">
        <f>CN6+CN7+CN8</f>
        <v>0</v>
      </c>
      <c r="CO5" s="524">
        <f>CO6+CO7+CO8</f>
        <v>0</v>
      </c>
      <c r="CP5" s="524">
        <f>CP6+CP7+CP8</f>
        <v>0</v>
      </c>
      <c r="CQ5" s="524">
        <f>CQ6+CQ7+CQ8</f>
        <v>0</v>
      </c>
      <c r="CR5" s="524">
        <f aca="true" t="shared" si="11" ref="CR5:CR24">CN5+CO5+CP5+CQ5</f>
        <v>0</v>
      </c>
      <c r="CS5" s="528">
        <f>CS6+CS7+CS8</f>
        <v>0</v>
      </c>
      <c r="CT5" s="528">
        <f>CT6+CT7+CT8</f>
        <v>0</v>
      </c>
      <c r="CU5" s="528">
        <f>CU6+CU7+CU8</f>
        <v>0</v>
      </c>
      <c r="CV5" s="528">
        <f>CV6+CV7+CV8</f>
        <v>0</v>
      </c>
      <c r="CW5" s="528">
        <f aca="true" t="shared" si="12" ref="CW5:CW16">CS5+CT5+CU5+CV5</f>
        <v>0</v>
      </c>
      <c r="CX5" s="528">
        <f>CX6+CX7+CX8</f>
        <v>494.89020000000005</v>
      </c>
      <c r="CY5" s="528">
        <f>CY6+CY7+CY8</f>
        <v>511.18039999999996</v>
      </c>
      <c r="CZ5" s="528">
        <f>CZ6+CZ7+CZ8</f>
        <v>0</v>
      </c>
      <c r="DA5" s="528">
        <f>DA6+DA7+DA8</f>
        <v>0</v>
      </c>
      <c r="DB5" s="528">
        <f>CX5+CY5+CZ5+DA5</f>
        <v>1006.0706</v>
      </c>
      <c r="DC5" s="508">
        <f>DC6+DC7+DC8</f>
        <v>3.1</v>
      </c>
      <c r="DD5" s="508">
        <f>DD6+DD7+DD8</f>
        <v>3.1</v>
      </c>
      <c r="DE5" s="508">
        <f>DE6+DE7+DE8</f>
        <v>3.1</v>
      </c>
      <c r="DF5" s="508">
        <f>DF6+DF7+DF8</f>
        <v>3.1</v>
      </c>
      <c r="DG5" s="508">
        <f t="shared" si="3"/>
        <v>12.4</v>
      </c>
      <c r="DH5" s="508">
        <f>DH6+DH7+DH8</f>
        <v>0.9</v>
      </c>
      <c r="DI5" s="508">
        <f>DI6+DI7+DI8</f>
        <v>0.9</v>
      </c>
      <c r="DJ5" s="508">
        <f>DJ8</f>
        <v>0.9</v>
      </c>
      <c r="DK5" s="508">
        <f>DK8</f>
        <v>0.9</v>
      </c>
      <c r="DL5" s="508">
        <f t="shared" si="4"/>
        <v>3.6</v>
      </c>
      <c r="DM5" s="508">
        <f>DM6+DM7+DM8</f>
        <v>0</v>
      </c>
      <c r="DN5" s="508">
        <f>DN6+DN7+DN8</f>
        <v>0</v>
      </c>
      <c r="DO5" s="508">
        <f>DO6+DO7+DO8</f>
        <v>0</v>
      </c>
      <c r="DP5" s="508">
        <f>DP6+DP7+DP8</f>
        <v>0</v>
      </c>
      <c r="DQ5" s="508">
        <f t="shared" si="5"/>
        <v>0</v>
      </c>
      <c r="DR5" s="508">
        <f>DR6+DR7+DR8</f>
        <v>4</v>
      </c>
      <c r="DS5" s="508">
        <f>DS6+DS7+DS8</f>
        <v>4</v>
      </c>
      <c r="DT5" s="508">
        <f>DE5+DJ5</f>
        <v>4</v>
      </c>
      <c r="DU5" s="508">
        <f>DF5+DK5</f>
        <v>4</v>
      </c>
      <c r="DV5" s="508">
        <f t="shared" si="6"/>
        <v>16</v>
      </c>
      <c r="DW5" s="492">
        <f>DW6+DW7+DW8</f>
        <v>0</v>
      </c>
      <c r="DX5" s="492">
        <f>DX6+DX7+DX8</f>
        <v>0</v>
      </c>
      <c r="DY5" s="492">
        <f>DY6+DY7+DY8</f>
        <v>0</v>
      </c>
      <c r="DZ5" s="492">
        <f>DZ6+DZ7+DZ8</f>
        <v>0</v>
      </c>
      <c r="EA5" s="492">
        <f t="shared" si="7"/>
        <v>0</v>
      </c>
      <c r="EB5" s="528">
        <f>EB6+EB7+EB8</f>
        <v>0</v>
      </c>
      <c r="EC5" s="528">
        <f>EC6+EC7+EC8</f>
        <v>0</v>
      </c>
      <c r="ED5" s="528">
        <f>ED6+ED7+ED8</f>
        <v>0</v>
      </c>
      <c r="EE5" s="528">
        <f>EE6+EE7+EE8</f>
        <v>0</v>
      </c>
      <c r="EF5" s="528">
        <f t="shared" si="8"/>
        <v>0</v>
      </c>
      <c r="EG5" s="528">
        <f>EG6+EG7+EG8</f>
        <v>0</v>
      </c>
      <c r="EH5" s="528">
        <f>EH6+EH7+EH8</f>
        <v>0</v>
      </c>
      <c r="EI5" s="528">
        <f>EI6+EI7+EI8</f>
        <v>0</v>
      </c>
      <c r="EJ5" s="528">
        <f>EJ6+EJ7+EJ8</f>
        <v>0</v>
      </c>
      <c r="EK5" s="528">
        <f aca="true" t="shared" si="13" ref="EK5:EK16">EG5+EH5+EI5+EJ5</f>
        <v>0</v>
      </c>
      <c r="EL5" s="528">
        <f>EL6+EL7+EL8</f>
        <v>0</v>
      </c>
      <c r="EM5" s="528">
        <f>EM6+EM7+EM8</f>
        <v>0</v>
      </c>
      <c r="EN5" s="528">
        <f>EN6+EN7+EN8</f>
        <v>0</v>
      </c>
      <c r="EO5" s="528">
        <f>EO6+EO7+EO8</f>
        <v>0</v>
      </c>
      <c r="EP5" s="528">
        <f aca="true" t="shared" si="14" ref="EP5:EP16">EL5+EM5+EN5+EO5</f>
        <v>0</v>
      </c>
      <c r="EQ5" s="528">
        <f>EQ6+EQ7+EQ8</f>
        <v>0</v>
      </c>
      <c r="ER5" s="528">
        <f>ER6+ER7+ER8</f>
        <v>0</v>
      </c>
      <c r="ES5" s="528">
        <f>ES6+ES7+ES8</f>
        <v>0</v>
      </c>
      <c r="ET5" s="528">
        <f>ET6+ET7+ET8</f>
        <v>0</v>
      </c>
      <c r="EU5" s="528">
        <f aca="true" t="shared" si="15" ref="EU5:EU16">EQ5+ER5+ES5+ET5</f>
        <v>0</v>
      </c>
      <c r="EV5" s="528">
        <f>EV6+EV7+EV8</f>
        <v>0</v>
      </c>
      <c r="EW5" s="528">
        <f>EW6+EW7+EW8</f>
        <v>0</v>
      </c>
      <c r="EX5" s="528">
        <f>EX6+EX7+EX8</f>
        <v>0</v>
      </c>
      <c r="EY5" s="528">
        <f>EY6+EY7+EY8</f>
        <v>0</v>
      </c>
      <c r="EZ5" s="528">
        <f aca="true" t="shared" si="16" ref="EZ5:EZ16">EV5+EW5+EX5+EY5</f>
        <v>0</v>
      </c>
      <c r="FA5" s="532">
        <f>FA6+FA7+FA8</f>
        <v>0</v>
      </c>
      <c r="FB5" s="532">
        <f>FB6+FB7+FB8</f>
        <v>0</v>
      </c>
      <c r="FC5" s="532">
        <f>FC6+FC7+FC8</f>
        <v>0</v>
      </c>
      <c r="FD5" s="532">
        <f>FD6+FD7+FD8</f>
        <v>0</v>
      </c>
      <c r="FE5" s="532">
        <f aca="true" t="shared" si="17" ref="FE5:FE16">FA5+FB5+FC5+FD5</f>
        <v>0</v>
      </c>
      <c r="FF5" s="492">
        <f>FF6+FF7+FF8</f>
        <v>0</v>
      </c>
      <c r="FG5" s="492">
        <f>FG6+FG7+FG8</f>
        <v>0</v>
      </c>
      <c r="FH5" s="492">
        <f>FH6+FH7+FH8</f>
        <v>0</v>
      </c>
      <c r="FI5" s="492">
        <f>FI6+FI7+FI8</f>
        <v>0</v>
      </c>
      <c r="FJ5" s="492">
        <f aca="true" t="shared" si="18" ref="FJ5:FJ16">FF5+FG5+FH5+FI5</f>
        <v>0</v>
      </c>
      <c r="FK5" s="492">
        <f>FK6+FK7+FK8</f>
        <v>0</v>
      </c>
      <c r="FL5" s="492">
        <f>FL6+FL7+FL8</f>
        <v>0</v>
      </c>
      <c r="FM5" s="492">
        <f>FM6+FM7+FM8</f>
        <v>0</v>
      </c>
      <c r="FN5" s="492">
        <f>FN6+FN7+FN8</f>
        <v>0</v>
      </c>
      <c r="FO5" s="492">
        <f aca="true" t="shared" si="19" ref="FO5:FO16">FK5+FL5+FM5+FN5</f>
        <v>0</v>
      </c>
      <c r="FP5" s="492">
        <f>FP6+FP7+FP8</f>
        <v>0</v>
      </c>
      <c r="FQ5" s="492">
        <f>FQ6+FQ7+FQ8</f>
        <v>0</v>
      </c>
      <c r="FR5" s="492">
        <f>FR6+FR7+FR8</f>
        <v>0</v>
      </c>
      <c r="FS5" s="492">
        <f>FS6+FS7+FS8</f>
        <v>0</v>
      </c>
      <c r="FT5" s="492">
        <f aca="true" t="shared" si="20" ref="FT5:FT16">FP5+FQ5+FR5+FS5</f>
        <v>0</v>
      </c>
      <c r="FU5" s="537">
        <f>FU6+FU7+FU8</f>
        <v>498.89020000000005</v>
      </c>
      <c r="FV5" s="537">
        <f>FV6+FV7+FV8</f>
        <v>515.1804</v>
      </c>
      <c r="FW5" s="537">
        <f>FW6+FW7+FW8</f>
        <v>4</v>
      </c>
      <c r="FX5" s="537">
        <f>FX6+FX7+FX8</f>
        <v>4</v>
      </c>
      <c r="FY5" s="537">
        <f>FU5+FV5+FW5+FX5</f>
        <v>1022.0706</v>
      </c>
      <c r="FZ5" s="365"/>
      <c r="GA5" s="365"/>
      <c r="GB5" s="365"/>
      <c r="GC5" s="365"/>
      <c r="GD5" s="365"/>
      <c r="GE5" s="365"/>
      <c r="GF5" s="365"/>
      <c r="GG5" s="365"/>
      <c r="GH5" s="365"/>
      <c r="GI5" s="365"/>
      <c r="GJ5" s="365"/>
      <c r="GK5" s="365"/>
      <c r="GL5" s="365"/>
      <c r="GM5" s="365"/>
      <c r="GN5" s="365"/>
      <c r="GO5" s="365"/>
      <c r="GP5" s="365"/>
      <c r="GQ5" s="365"/>
      <c r="GR5" s="365"/>
      <c r="GS5" s="365"/>
      <c r="GT5" s="365"/>
      <c r="GU5" s="365"/>
      <c r="GV5" s="365"/>
      <c r="GW5" s="365"/>
      <c r="GX5" s="365"/>
      <c r="GY5" s="365"/>
      <c r="GZ5" s="365"/>
      <c r="HA5" s="365"/>
      <c r="HB5" s="365"/>
      <c r="HC5" s="365"/>
      <c r="HI5" s="101"/>
      <c r="HJ5" s="100"/>
      <c r="HK5" s="100"/>
      <c r="HL5" s="100"/>
      <c r="HM5" s="100"/>
      <c r="HN5" s="100"/>
      <c r="HO5" s="101"/>
      <c r="HP5" s="100"/>
      <c r="HQ5" s="100"/>
      <c r="HR5" s="100"/>
      <c r="HS5" s="100"/>
      <c r="HT5" s="101"/>
      <c r="HU5" s="100"/>
      <c r="HV5" s="101"/>
      <c r="HW5" s="100"/>
      <c r="HX5" s="100"/>
      <c r="HY5" s="100"/>
      <c r="HZ5" s="100"/>
      <c r="IA5" s="100"/>
      <c r="IB5" s="101"/>
      <c r="IC5" s="100"/>
      <c r="ID5" s="100"/>
      <c r="IE5" s="100"/>
      <c r="IF5" s="100"/>
      <c r="IG5" s="101"/>
      <c r="IH5" s="100"/>
      <c r="II5" s="101"/>
      <c r="IJ5" s="100"/>
      <c r="IK5" s="100"/>
      <c r="IL5" s="100"/>
      <c r="IM5" s="100"/>
      <c r="IN5" s="100"/>
      <c r="IO5" s="101"/>
      <c r="IP5" s="100"/>
      <c r="IQ5" s="100"/>
      <c r="IR5" s="100"/>
      <c r="IS5" s="100"/>
      <c r="IT5" s="101"/>
      <c r="IU5" s="100"/>
      <c r="IV5" s="101"/>
    </row>
    <row r="6" spans="1:256" ht="13.5" customHeight="1">
      <c r="A6" s="346">
        <v>211</v>
      </c>
      <c r="B6" s="505">
        <v>231.1</v>
      </c>
      <c r="C6" s="505">
        <v>232.6</v>
      </c>
      <c r="D6" s="505"/>
      <c r="E6" s="505"/>
      <c r="F6" s="504">
        <f>B6+C6+D6+E6</f>
        <v>463.7</v>
      </c>
      <c r="G6" s="509"/>
      <c r="H6" s="509"/>
      <c r="I6" s="509"/>
      <c r="J6" s="509"/>
      <c r="K6" s="508">
        <f>G6+H6+I6+J6</f>
        <v>0</v>
      </c>
      <c r="L6" s="656">
        <f>B6+G6</f>
        <v>231.1</v>
      </c>
      <c r="M6" s="656">
        <f>C6+H6</f>
        <v>232.6</v>
      </c>
      <c r="N6" s="656">
        <f>D6+I6</f>
        <v>0</v>
      </c>
      <c r="O6" s="656">
        <f>E6+J6</f>
        <v>0</v>
      </c>
      <c r="P6" s="655">
        <f>F6+K6</f>
        <v>463.7</v>
      </c>
      <c r="Q6" s="505">
        <v>149</v>
      </c>
      <c r="R6" s="505">
        <v>160.2</v>
      </c>
      <c r="S6" s="505"/>
      <c r="T6" s="505"/>
      <c r="U6" s="504">
        <f>T6+S6+R6+Q6</f>
        <v>309.2</v>
      </c>
      <c r="V6" s="509"/>
      <c r="W6" s="509"/>
      <c r="X6" s="509"/>
      <c r="Y6" s="509"/>
      <c r="Z6" s="508"/>
      <c r="AA6" s="493"/>
      <c r="AB6" s="493"/>
      <c r="AC6" s="493"/>
      <c r="AD6" s="493"/>
      <c r="AE6" s="492"/>
      <c r="AF6" s="660"/>
      <c r="AG6" s="660"/>
      <c r="AH6" s="660"/>
      <c r="AI6" s="660"/>
      <c r="AJ6" s="659"/>
      <c r="AK6" s="627"/>
      <c r="AL6" s="627"/>
      <c r="AM6" s="627"/>
      <c r="AN6" s="627"/>
      <c r="AO6" s="626"/>
      <c r="AP6" s="652"/>
      <c r="AQ6" s="652"/>
      <c r="AR6" s="652"/>
      <c r="AS6" s="652"/>
      <c r="AT6" s="651"/>
      <c r="AU6" s="509"/>
      <c r="AV6" s="509"/>
      <c r="AW6" s="509"/>
      <c r="AX6" s="509"/>
      <c r="AY6" s="508"/>
      <c r="AZ6" s="509"/>
      <c r="BA6" s="509"/>
      <c r="BB6" s="509"/>
      <c r="BC6" s="509"/>
      <c r="BD6" s="508"/>
      <c r="BE6" s="517">
        <f>Q6+AA6+AF6+AP6+AZ6</f>
        <v>149</v>
      </c>
      <c r="BF6" s="517">
        <f>R6+AB6+AG6+AQ6+BA6</f>
        <v>160.2</v>
      </c>
      <c r="BG6" s="517">
        <f>S6+AC6+AH6+AR6+BB6</f>
        <v>0</v>
      </c>
      <c r="BH6" s="517">
        <f>T6+AD6+AI6+AS6+BC6</f>
        <v>0</v>
      </c>
      <c r="BI6" s="516">
        <f>BE6+BF6+BG6+BH6</f>
        <v>309.2</v>
      </c>
      <c r="BJ6" s="513"/>
      <c r="BK6" s="513"/>
      <c r="BL6" s="513"/>
      <c r="BM6" s="513"/>
      <c r="BN6" s="512">
        <f t="shared" si="0"/>
        <v>0</v>
      </c>
      <c r="BO6" s="493"/>
      <c r="BP6" s="493"/>
      <c r="BQ6" s="493"/>
      <c r="BR6" s="493"/>
      <c r="BS6" s="492">
        <f t="shared" si="9"/>
        <v>0</v>
      </c>
      <c r="BT6" s="521">
        <f aca="true" t="shared" si="21" ref="BT6:BW7">B6+BE6</f>
        <v>380.1</v>
      </c>
      <c r="BU6" s="521">
        <f t="shared" si="21"/>
        <v>392.79999999999995</v>
      </c>
      <c r="BV6" s="521">
        <f t="shared" si="21"/>
        <v>0</v>
      </c>
      <c r="BW6" s="521">
        <f t="shared" si="21"/>
        <v>0</v>
      </c>
      <c r="BX6" s="520">
        <f>BT6+BU6+BV6+BW6</f>
        <v>772.9</v>
      </c>
      <c r="BY6" s="493"/>
      <c r="BZ6" s="493"/>
      <c r="CA6" s="493"/>
      <c r="CB6" s="493"/>
      <c r="CC6" s="492">
        <f t="shared" si="1"/>
        <v>0</v>
      </c>
      <c r="CD6" s="493"/>
      <c r="CE6" s="493"/>
      <c r="CF6" s="493"/>
      <c r="CG6" s="493"/>
      <c r="CH6" s="492">
        <f t="shared" si="2"/>
        <v>0</v>
      </c>
      <c r="CI6" s="525"/>
      <c r="CJ6" s="525"/>
      <c r="CK6" s="525"/>
      <c r="CL6" s="525"/>
      <c r="CM6" s="524">
        <f t="shared" si="10"/>
        <v>0</v>
      </c>
      <c r="CN6" s="525"/>
      <c r="CO6" s="525"/>
      <c r="CP6" s="525"/>
      <c r="CQ6" s="525"/>
      <c r="CR6" s="524">
        <f t="shared" si="11"/>
        <v>0</v>
      </c>
      <c r="CS6" s="529">
        <f aca="true" t="shared" si="22" ref="CS6:CV8">CD6+CI6</f>
        <v>0</v>
      </c>
      <c r="CT6" s="529">
        <f t="shared" si="22"/>
        <v>0</v>
      </c>
      <c r="CU6" s="529">
        <f t="shared" si="22"/>
        <v>0</v>
      </c>
      <c r="CV6" s="529">
        <f t="shared" si="22"/>
        <v>0</v>
      </c>
      <c r="CW6" s="528">
        <f t="shared" si="12"/>
        <v>0</v>
      </c>
      <c r="CX6" s="529">
        <f aca="true" t="shared" si="23" ref="CX6:DA7">CS6+BY6+BT6</f>
        <v>380.1</v>
      </c>
      <c r="CY6" s="529">
        <f t="shared" si="23"/>
        <v>392.79999999999995</v>
      </c>
      <c r="CZ6" s="529">
        <f t="shared" si="23"/>
        <v>0</v>
      </c>
      <c r="DA6" s="529">
        <f t="shared" si="23"/>
        <v>0</v>
      </c>
      <c r="DB6" s="528">
        <f>CX6+CY6+CZ6+DA6</f>
        <v>772.9</v>
      </c>
      <c r="DC6" s="509">
        <v>3.1</v>
      </c>
      <c r="DD6" s="509">
        <v>3.1</v>
      </c>
      <c r="DE6" s="509">
        <v>3.1</v>
      </c>
      <c r="DF6" s="509">
        <v>3.1</v>
      </c>
      <c r="DG6" s="508">
        <f t="shared" si="3"/>
        <v>12.4</v>
      </c>
      <c r="DH6" s="509"/>
      <c r="DI6" s="509"/>
      <c r="DJ6" s="509"/>
      <c r="DK6" s="509"/>
      <c r="DL6" s="508">
        <f t="shared" si="4"/>
        <v>0</v>
      </c>
      <c r="DM6" s="509"/>
      <c r="DN6" s="509"/>
      <c r="DO6" s="509"/>
      <c r="DP6" s="509"/>
      <c r="DQ6" s="508">
        <f t="shared" si="5"/>
        <v>0</v>
      </c>
      <c r="DR6" s="509">
        <f>DC6</f>
        <v>3.1</v>
      </c>
      <c r="DS6" s="509">
        <f>DD6</f>
        <v>3.1</v>
      </c>
      <c r="DT6" s="509">
        <f>DE6</f>
        <v>3.1</v>
      </c>
      <c r="DU6" s="509">
        <f>DF6</f>
        <v>3.1</v>
      </c>
      <c r="DV6" s="508">
        <f t="shared" si="6"/>
        <v>12.4</v>
      </c>
      <c r="DW6" s="492"/>
      <c r="DX6" s="492"/>
      <c r="DY6" s="492"/>
      <c r="DZ6" s="492"/>
      <c r="EA6" s="492">
        <f t="shared" si="7"/>
        <v>0</v>
      </c>
      <c r="EB6" s="529"/>
      <c r="EC6" s="529"/>
      <c r="ED6" s="529"/>
      <c r="EE6" s="529"/>
      <c r="EF6" s="528">
        <f t="shared" si="8"/>
        <v>0</v>
      </c>
      <c r="EG6" s="529"/>
      <c r="EH6" s="529"/>
      <c r="EI6" s="529"/>
      <c r="EJ6" s="529"/>
      <c r="EK6" s="528">
        <f t="shared" si="13"/>
        <v>0</v>
      </c>
      <c r="EL6" s="529"/>
      <c r="EM6" s="529"/>
      <c r="EN6" s="529"/>
      <c r="EO6" s="529"/>
      <c r="EP6" s="528">
        <f t="shared" si="14"/>
        <v>0</v>
      </c>
      <c r="EQ6" s="529"/>
      <c r="ER6" s="529"/>
      <c r="ES6" s="529"/>
      <c r="ET6" s="529"/>
      <c r="EU6" s="528">
        <f t="shared" si="15"/>
        <v>0</v>
      </c>
      <c r="EV6" s="529"/>
      <c r="EW6" s="529"/>
      <c r="EX6" s="529"/>
      <c r="EY6" s="529"/>
      <c r="EZ6" s="528">
        <f t="shared" si="16"/>
        <v>0</v>
      </c>
      <c r="FA6" s="533"/>
      <c r="FB6" s="533"/>
      <c r="FC6" s="533"/>
      <c r="FD6" s="533"/>
      <c r="FE6" s="532">
        <f t="shared" si="17"/>
        <v>0</v>
      </c>
      <c r="FF6" s="493"/>
      <c r="FG6" s="493"/>
      <c r="FH6" s="493"/>
      <c r="FI6" s="493"/>
      <c r="FJ6" s="492">
        <f t="shared" si="18"/>
        <v>0</v>
      </c>
      <c r="FK6" s="493"/>
      <c r="FL6" s="493"/>
      <c r="FM6" s="493"/>
      <c r="FN6" s="493"/>
      <c r="FO6" s="492">
        <f t="shared" si="19"/>
        <v>0</v>
      </c>
      <c r="FP6" s="493"/>
      <c r="FQ6" s="493"/>
      <c r="FR6" s="493"/>
      <c r="FS6" s="493"/>
      <c r="FT6" s="492">
        <f t="shared" si="20"/>
        <v>0</v>
      </c>
      <c r="FU6" s="538">
        <f>L6+BE6+DC6</f>
        <v>383.20000000000005</v>
      </c>
      <c r="FV6" s="538">
        <f>M6+BF6+DD6</f>
        <v>395.9</v>
      </c>
      <c r="FW6" s="538">
        <f>N6+BG6+DE6</f>
        <v>3.1</v>
      </c>
      <c r="FX6" s="538">
        <f>O6+BH6+DF6</f>
        <v>3.1</v>
      </c>
      <c r="FY6" s="539">
        <f>FU6+FV6+FW6+FX6</f>
        <v>785.3000000000001</v>
      </c>
      <c r="FZ6" s="364"/>
      <c r="GA6" s="364"/>
      <c r="GB6" s="364"/>
      <c r="GC6" s="364"/>
      <c r="GD6" s="365"/>
      <c r="GE6" s="364"/>
      <c r="GF6" s="364"/>
      <c r="GG6" s="364"/>
      <c r="GH6" s="364"/>
      <c r="GI6" s="365"/>
      <c r="GJ6" s="364"/>
      <c r="GK6" s="364"/>
      <c r="GL6" s="364"/>
      <c r="GM6" s="364"/>
      <c r="GN6" s="365"/>
      <c r="GO6" s="364"/>
      <c r="GP6" s="364"/>
      <c r="GQ6" s="364"/>
      <c r="GR6" s="364"/>
      <c r="GS6" s="365"/>
      <c r="GT6" s="364"/>
      <c r="GU6" s="364"/>
      <c r="GV6" s="364"/>
      <c r="GW6" s="364"/>
      <c r="GX6" s="365"/>
      <c r="GY6" s="364"/>
      <c r="GZ6" s="364"/>
      <c r="HA6" s="364"/>
      <c r="HB6" s="364"/>
      <c r="HC6" s="365"/>
      <c r="HI6" s="101"/>
      <c r="HJ6" s="102"/>
      <c r="HK6" s="102"/>
      <c r="HL6" s="100"/>
      <c r="HM6" s="102"/>
      <c r="HN6" s="102"/>
      <c r="HO6" s="101"/>
      <c r="HP6" s="102"/>
      <c r="HQ6" s="102"/>
      <c r="HR6" s="102"/>
      <c r="HS6" s="102"/>
      <c r="HT6" s="101"/>
      <c r="HU6" s="102"/>
      <c r="HV6" s="101"/>
      <c r="HW6" s="102"/>
      <c r="HX6" s="102"/>
      <c r="HY6" s="100"/>
      <c r="HZ6" s="102"/>
      <c r="IA6" s="102"/>
      <c r="IB6" s="101"/>
      <c r="IC6" s="102"/>
      <c r="ID6" s="102"/>
      <c r="IE6" s="102"/>
      <c r="IF6" s="102"/>
      <c r="IG6" s="101"/>
      <c r="IH6" s="102"/>
      <c r="II6" s="101"/>
      <c r="IJ6" s="102"/>
      <c r="IK6" s="102"/>
      <c r="IL6" s="100"/>
      <c r="IM6" s="102"/>
      <c r="IN6" s="102"/>
      <c r="IO6" s="101"/>
      <c r="IP6" s="102"/>
      <c r="IQ6" s="102"/>
      <c r="IR6" s="102"/>
      <c r="IS6" s="102"/>
      <c r="IT6" s="101"/>
      <c r="IU6" s="102"/>
      <c r="IV6" s="101"/>
    </row>
    <row r="7" spans="1:256" ht="13.5" customHeight="1">
      <c r="A7" s="346">
        <v>212</v>
      </c>
      <c r="B7" s="504"/>
      <c r="C7" s="504"/>
      <c r="D7" s="504"/>
      <c r="E7" s="504"/>
      <c r="F7" s="504">
        <f aca="true" t="shared" si="24" ref="F7:F24">B7+C7+D7+E7</f>
        <v>0</v>
      </c>
      <c r="G7" s="508"/>
      <c r="H7" s="508"/>
      <c r="I7" s="508"/>
      <c r="J7" s="508"/>
      <c r="K7" s="508">
        <f>G7+H7+I7+J7</f>
        <v>0</v>
      </c>
      <c r="L7" s="655"/>
      <c r="M7" s="655"/>
      <c r="N7" s="655"/>
      <c r="O7" s="655"/>
      <c r="P7" s="655">
        <f>L7+M7+N7+O7</f>
        <v>0</v>
      </c>
      <c r="Q7" s="504"/>
      <c r="R7" s="504"/>
      <c r="S7" s="504"/>
      <c r="T7" s="504"/>
      <c r="U7" s="504"/>
      <c r="V7" s="508"/>
      <c r="W7" s="508"/>
      <c r="X7" s="508"/>
      <c r="Y7" s="508"/>
      <c r="Z7" s="508"/>
      <c r="AA7" s="492"/>
      <c r="AB7" s="492"/>
      <c r="AC7" s="492"/>
      <c r="AD7" s="492"/>
      <c r="AE7" s="492"/>
      <c r="AF7" s="659"/>
      <c r="AG7" s="659"/>
      <c r="AH7" s="659"/>
      <c r="AI7" s="659"/>
      <c r="AJ7" s="659"/>
      <c r="AK7" s="626"/>
      <c r="AL7" s="626"/>
      <c r="AM7" s="626"/>
      <c r="AN7" s="626"/>
      <c r="AO7" s="626"/>
      <c r="AP7" s="651"/>
      <c r="AQ7" s="651"/>
      <c r="AR7" s="651"/>
      <c r="AS7" s="651"/>
      <c r="AT7" s="651"/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16"/>
      <c r="BF7" s="516"/>
      <c r="BG7" s="516"/>
      <c r="BH7" s="516"/>
      <c r="BI7" s="516">
        <f>BE7+BF7+BG7+BH7</f>
        <v>0</v>
      </c>
      <c r="BJ7" s="512"/>
      <c r="BK7" s="512"/>
      <c r="BL7" s="512"/>
      <c r="BM7" s="512"/>
      <c r="BN7" s="512">
        <f t="shared" si="0"/>
        <v>0</v>
      </c>
      <c r="BO7" s="492"/>
      <c r="BP7" s="492"/>
      <c r="BQ7" s="492"/>
      <c r="BR7" s="492"/>
      <c r="BS7" s="492">
        <f t="shared" si="9"/>
        <v>0</v>
      </c>
      <c r="BT7" s="521">
        <f t="shared" si="21"/>
        <v>0</v>
      </c>
      <c r="BU7" s="521">
        <f t="shared" si="21"/>
        <v>0</v>
      </c>
      <c r="BV7" s="521">
        <f t="shared" si="21"/>
        <v>0</v>
      </c>
      <c r="BW7" s="521">
        <f t="shared" si="21"/>
        <v>0</v>
      </c>
      <c r="BX7" s="520">
        <f>BT7+BU7+BV7+BW7</f>
        <v>0</v>
      </c>
      <c r="BY7" s="492"/>
      <c r="BZ7" s="492"/>
      <c r="CA7" s="492"/>
      <c r="CB7" s="492"/>
      <c r="CC7" s="492">
        <f t="shared" si="1"/>
        <v>0</v>
      </c>
      <c r="CD7" s="492"/>
      <c r="CE7" s="492"/>
      <c r="CF7" s="492"/>
      <c r="CG7" s="492"/>
      <c r="CH7" s="492">
        <f t="shared" si="2"/>
        <v>0</v>
      </c>
      <c r="CI7" s="524"/>
      <c r="CJ7" s="524"/>
      <c r="CK7" s="524"/>
      <c r="CL7" s="524"/>
      <c r="CM7" s="524">
        <f t="shared" si="10"/>
        <v>0</v>
      </c>
      <c r="CN7" s="524"/>
      <c r="CO7" s="524"/>
      <c r="CP7" s="524"/>
      <c r="CQ7" s="524"/>
      <c r="CR7" s="524">
        <f t="shared" si="11"/>
        <v>0</v>
      </c>
      <c r="CS7" s="529">
        <f t="shared" si="22"/>
        <v>0</v>
      </c>
      <c r="CT7" s="529">
        <f t="shared" si="22"/>
        <v>0</v>
      </c>
      <c r="CU7" s="529">
        <f t="shared" si="22"/>
        <v>0</v>
      </c>
      <c r="CV7" s="529">
        <f t="shared" si="22"/>
        <v>0</v>
      </c>
      <c r="CW7" s="528">
        <f t="shared" si="12"/>
        <v>0</v>
      </c>
      <c r="CX7" s="529">
        <f t="shared" si="23"/>
        <v>0</v>
      </c>
      <c r="CY7" s="529">
        <f t="shared" si="23"/>
        <v>0</v>
      </c>
      <c r="CZ7" s="529">
        <f t="shared" si="23"/>
        <v>0</v>
      </c>
      <c r="DA7" s="529">
        <f t="shared" si="23"/>
        <v>0</v>
      </c>
      <c r="DB7" s="528">
        <f>CX7+CY7+CZ7+DA7</f>
        <v>0</v>
      </c>
      <c r="DC7" s="508"/>
      <c r="DD7" s="508"/>
      <c r="DE7" s="508"/>
      <c r="DF7" s="508"/>
      <c r="DG7" s="508">
        <f t="shared" si="3"/>
        <v>0</v>
      </c>
      <c r="DH7" s="508"/>
      <c r="DI7" s="508"/>
      <c r="DJ7" s="508"/>
      <c r="DK7" s="508"/>
      <c r="DL7" s="508">
        <f t="shared" si="4"/>
        <v>0</v>
      </c>
      <c r="DM7" s="508"/>
      <c r="DN7" s="508"/>
      <c r="DO7" s="508"/>
      <c r="DP7" s="508"/>
      <c r="DQ7" s="508">
        <f t="shared" si="5"/>
        <v>0</v>
      </c>
      <c r="DR7" s="508"/>
      <c r="DS7" s="508"/>
      <c r="DT7" s="508"/>
      <c r="DU7" s="508"/>
      <c r="DV7" s="508">
        <f t="shared" si="6"/>
        <v>0</v>
      </c>
      <c r="DW7" s="492"/>
      <c r="DX7" s="492"/>
      <c r="DY7" s="492"/>
      <c r="DZ7" s="492"/>
      <c r="EA7" s="492">
        <f t="shared" si="7"/>
        <v>0</v>
      </c>
      <c r="EB7" s="528"/>
      <c r="EC7" s="528"/>
      <c r="ED7" s="528"/>
      <c r="EE7" s="528"/>
      <c r="EF7" s="528">
        <f t="shared" si="8"/>
        <v>0</v>
      </c>
      <c r="EG7" s="528"/>
      <c r="EH7" s="528"/>
      <c r="EI7" s="528"/>
      <c r="EJ7" s="528"/>
      <c r="EK7" s="528">
        <f t="shared" si="13"/>
        <v>0</v>
      </c>
      <c r="EL7" s="528"/>
      <c r="EM7" s="528"/>
      <c r="EN7" s="528"/>
      <c r="EO7" s="528"/>
      <c r="EP7" s="528">
        <f t="shared" si="14"/>
        <v>0</v>
      </c>
      <c r="EQ7" s="528"/>
      <c r="ER7" s="528"/>
      <c r="ES7" s="528"/>
      <c r="ET7" s="528"/>
      <c r="EU7" s="528">
        <f t="shared" si="15"/>
        <v>0</v>
      </c>
      <c r="EV7" s="528"/>
      <c r="EW7" s="528"/>
      <c r="EX7" s="528"/>
      <c r="EY7" s="528"/>
      <c r="EZ7" s="528">
        <f t="shared" si="16"/>
        <v>0</v>
      </c>
      <c r="FA7" s="532"/>
      <c r="FB7" s="532"/>
      <c r="FC7" s="532"/>
      <c r="FD7" s="532"/>
      <c r="FE7" s="532">
        <f t="shared" si="17"/>
        <v>0</v>
      </c>
      <c r="FF7" s="492"/>
      <c r="FG7" s="492"/>
      <c r="FH7" s="492"/>
      <c r="FI7" s="492"/>
      <c r="FJ7" s="492">
        <f t="shared" si="18"/>
        <v>0</v>
      </c>
      <c r="FK7" s="492"/>
      <c r="FL7" s="492"/>
      <c r="FM7" s="492"/>
      <c r="FN7" s="492"/>
      <c r="FO7" s="492">
        <f t="shared" si="19"/>
        <v>0</v>
      </c>
      <c r="FP7" s="492"/>
      <c r="FQ7" s="492"/>
      <c r="FR7" s="492"/>
      <c r="FS7" s="492"/>
      <c r="FT7" s="492">
        <f t="shared" si="20"/>
        <v>0</v>
      </c>
      <c r="FU7" s="537"/>
      <c r="FV7" s="540"/>
      <c r="FW7" s="537"/>
      <c r="FX7" s="537"/>
      <c r="FY7" s="539">
        <f>FU7+FV7+FW7+FX7</f>
        <v>0</v>
      </c>
      <c r="FZ7" s="365"/>
      <c r="GA7" s="365"/>
      <c r="GB7" s="365"/>
      <c r="GC7" s="365"/>
      <c r="GD7" s="365"/>
      <c r="GE7" s="365"/>
      <c r="GF7" s="365"/>
      <c r="GG7" s="365"/>
      <c r="GH7" s="365"/>
      <c r="GI7" s="365"/>
      <c r="GJ7" s="365"/>
      <c r="GK7" s="365"/>
      <c r="GL7" s="365"/>
      <c r="GM7" s="365"/>
      <c r="GN7" s="365"/>
      <c r="GO7" s="364"/>
      <c r="GP7" s="364"/>
      <c r="GQ7" s="364"/>
      <c r="GR7" s="364"/>
      <c r="GS7" s="365"/>
      <c r="GT7" s="365"/>
      <c r="GU7" s="365"/>
      <c r="GV7" s="365"/>
      <c r="GW7" s="365"/>
      <c r="GX7" s="365"/>
      <c r="GY7" s="364"/>
      <c r="GZ7" s="364"/>
      <c r="HA7" s="364"/>
      <c r="HB7" s="364"/>
      <c r="HC7" s="365"/>
      <c r="HI7" s="101"/>
      <c r="HJ7" s="100"/>
      <c r="HK7" s="100"/>
      <c r="HL7" s="100"/>
      <c r="HM7" s="100"/>
      <c r="HN7" s="100"/>
      <c r="HO7" s="101"/>
      <c r="HP7" s="100"/>
      <c r="HQ7" s="100"/>
      <c r="HR7" s="100"/>
      <c r="HS7" s="100"/>
      <c r="HT7" s="101"/>
      <c r="HU7" s="100"/>
      <c r="HV7" s="101"/>
      <c r="HW7" s="100"/>
      <c r="HX7" s="100"/>
      <c r="HY7" s="100"/>
      <c r="HZ7" s="100"/>
      <c r="IA7" s="100"/>
      <c r="IB7" s="101"/>
      <c r="IC7" s="100"/>
      <c r="ID7" s="100"/>
      <c r="IE7" s="100"/>
      <c r="IF7" s="100"/>
      <c r="IG7" s="101"/>
      <c r="IH7" s="100"/>
      <c r="II7" s="101"/>
      <c r="IJ7" s="100"/>
      <c r="IK7" s="100"/>
      <c r="IL7" s="100"/>
      <c r="IM7" s="100"/>
      <c r="IN7" s="100"/>
      <c r="IO7" s="101"/>
      <c r="IP7" s="100"/>
      <c r="IQ7" s="100"/>
      <c r="IR7" s="100"/>
      <c r="IS7" s="100"/>
      <c r="IT7" s="101"/>
      <c r="IU7" s="100"/>
      <c r="IV7" s="101"/>
    </row>
    <row r="8" spans="1:256" ht="13.5" customHeight="1">
      <c r="A8" s="346">
        <v>213</v>
      </c>
      <c r="B8" s="505"/>
      <c r="C8" s="505"/>
      <c r="D8" s="505"/>
      <c r="E8" s="505"/>
      <c r="F8" s="504">
        <f>B8+C8+D8+E8</f>
        <v>0</v>
      </c>
      <c r="G8" s="509">
        <f>B6*30.2/100</f>
        <v>69.7922</v>
      </c>
      <c r="H8" s="509">
        <v>70</v>
      </c>
      <c r="I8" s="509"/>
      <c r="J8" s="509"/>
      <c r="K8" s="508">
        <f>J8+I8+H8+G8</f>
        <v>139.79219999999998</v>
      </c>
      <c r="L8" s="656">
        <f>B8+G8</f>
        <v>69.7922</v>
      </c>
      <c r="M8" s="656">
        <f>C8+H8</f>
        <v>70</v>
      </c>
      <c r="N8" s="656">
        <f>D8+I8</f>
        <v>0</v>
      </c>
      <c r="O8" s="656">
        <f>J8</f>
        <v>0</v>
      </c>
      <c r="P8" s="655">
        <f>K8</f>
        <v>139.79219999999998</v>
      </c>
      <c r="Q8" s="505"/>
      <c r="R8" s="505"/>
      <c r="S8" s="505"/>
      <c r="T8" s="505"/>
      <c r="U8" s="504">
        <f>T8+S8+R8+Q8</f>
        <v>0</v>
      </c>
      <c r="V8" s="509">
        <f>Q6*30.2/100</f>
        <v>44.998000000000005</v>
      </c>
      <c r="W8" s="509">
        <f>R6*30.2/100</f>
        <v>48.3804</v>
      </c>
      <c r="X8" s="509">
        <f>S6*30.2/100</f>
        <v>0</v>
      </c>
      <c r="Y8" s="509">
        <f>T6*30.2/100</f>
        <v>0</v>
      </c>
      <c r="Z8" s="508">
        <f>Y8+X8+W8+V8</f>
        <v>93.3784</v>
      </c>
      <c r="AA8" s="493"/>
      <c r="AB8" s="493"/>
      <c r="AC8" s="493"/>
      <c r="AD8" s="493"/>
      <c r="AE8" s="492"/>
      <c r="AF8" s="660"/>
      <c r="AG8" s="660"/>
      <c r="AH8" s="660"/>
      <c r="AI8" s="660"/>
      <c r="AJ8" s="659"/>
      <c r="AK8" s="627"/>
      <c r="AL8" s="627"/>
      <c r="AM8" s="627"/>
      <c r="AN8" s="627"/>
      <c r="AO8" s="626"/>
      <c r="AP8" s="652"/>
      <c r="AQ8" s="652"/>
      <c r="AR8" s="652"/>
      <c r="AS8" s="652"/>
      <c r="AT8" s="651"/>
      <c r="AU8" s="509"/>
      <c r="AV8" s="509"/>
      <c r="AW8" s="509"/>
      <c r="AX8" s="509"/>
      <c r="AY8" s="508"/>
      <c r="AZ8" s="509"/>
      <c r="BA8" s="509"/>
      <c r="BB8" s="509"/>
      <c r="BC8" s="509"/>
      <c r="BD8" s="508"/>
      <c r="BE8" s="517">
        <f>Q8+AA8+AF8+AP8+AZ8+V8</f>
        <v>44.998000000000005</v>
      </c>
      <c r="BF8" s="517">
        <f>R8+AB8+AG8+AQ8+BA8+W8</f>
        <v>48.3804</v>
      </c>
      <c r="BG8" s="517">
        <f>S8+AC8+AH8+AR8+BB8+X8</f>
        <v>0</v>
      </c>
      <c r="BH8" s="517">
        <f>T8+AD8+AI8+AS8+BC8+Y8</f>
        <v>0</v>
      </c>
      <c r="BI8" s="516">
        <f>Z8</f>
        <v>93.3784</v>
      </c>
      <c r="BJ8" s="513"/>
      <c r="BK8" s="513"/>
      <c r="BL8" s="513"/>
      <c r="BM8" s="513"/>
      <c r="BN8" s="512">
        <f t="shared" si="0"/>
        <v>0</v>
      </c>
      <c r="BO8" s="493"/>
      <c r="BP8" s="493"/>
      <c r="BQ8" s="493"/>
      <c r="BR8" s="493"/>
      <c r="BS8" s="492">
        <f t="shared" si="9"/>
        <v>0</v>
      </c>
      <c r="BT8" s="521">
        <f>L8+BE8</f>
        <v>114.7902</v>
      </c>
      <c r="BU8" s="521">
        <f>M8+BF8</f>
        <v>118.38040000000001</v>
      </c>
      <c r="BV8" s="521">
        <f>N8+BG8</f>
        <v>0</v>
      </c>
      <c r="BW8" s="521">
        <f>O8+BH8</f>
        <v>0</v>
      </c>
      <c r="BX8" s="521">
        <f>BW8+BV8+BU8+BT8</f>
        <v>233.1706</v>
      </c>
      <c r="BY8" s="493"/>
      <c r="BZ8" s="493"/>
      <c r="CA8" s="493"/>
      <c r="CB8" s="493"/>
      <c r="CC8" s="492">
        <f t="shared" si="1"/>
        <v>0</v>
      </c>
      <c r="CD8" s="493">
        <f>ROUND(CD6*0.262,0)</f>
        <v>0</v>
      </c>
      <c r="CE8" s="493">
        <f>ROUND(CE6*0.262,0)</f>
        <v>0</v>
      </c>
      <c r="CF8" s="493">
        <f>ROUND(CF6*0.262,0)</f>
        <v>0</v>
      </c>
      <c r="CG8" s="493">
        <f>ROUND(CG6*0.262,0)</f>
        <v>0</v>
      </c>
      <c r="CH8" s="492">
        <f t="shared" si="2"/>
        <v>0</v>
      </c>
      <c r="CI8" s="525">
        <f>ROUND(CI6*0.262,0)</f>
        <v>0</v>
      </c>
      <c r="CJ8" s="525">
        <f>ROUND(CJ6*0.262,0)</f>
        <v>0</v>
      </c>
      <c r="CK8" s="525">
        <f>ROUND(CK6*0.262,0)</f>
        <v>0</v>
      </c>
      <c r="CL8" s="525">
        <f>ROUND(CL6*0.262,0)</f>
        <v>0</v>
      </c>
      <c r="CM8" s="524">
        <f t="shared" si="10"/>
        <v>0</v>
      </c>
      <c r="CN8" s="525"/>
      <c r="CO8" s="525"/>
      <c r="CP8" s="525"/>
      <c r="CQ8" s="525"/>
      <c r="CR8" s="524">
        <f t="shared" si="11"/>
        <v>0</v>
      </c>
      <c r="CS8" s="529">
        <f t="shared" si="22"/>
        <v>0</v>
      </c>
      <c r="CT8" s="529">
        <f t="shared" si="22"/>
        <v>0</v>
      </c>
      <c r="CU8" s="529">
        <f t="shared" si="22"/>
        <v>0</v>
      </c>
      <c r="CV8" s="529">
        <f t="shared" si="22"/>
        <v>0</v>
      </c>
      <c r="CW8" s="528">
        <f t="shared" si="12"/>
        <v>0</v>
      </c>
      <c r="CX8" s="529">
        <f>L8+V8</f>
        <v>114.7902</v>
      </c>
      <c r="CY8" s="529">
        <f>CT8+BZ8+BU8</f>
        <v>118.38040000000001</v>
      </c>
      <c r="CZ8" s="529">
        <f>CU8+CA8+BV8</f>
        <v>0</v>
      </c>
      <c r="DA8" s="529">
        <f>CV8+CB8+BW8</f>
        <v>0</v>
      </c>
      <c r="DB8" s="528">
        <f>CX8+CY8+CZ8+DA8</f>
        <v>233.1706</v>
      </c>
      <c r="DC8" s="509"/>
      <c r="DD8" s="509"/>
      <c r="DE8" s="509"/>
      <c r="DF8" s="509"/>
      <c r="DG8" s="508">
        <f t="shared" si="3"/>
        <v>0</v>
      </c>
      <c r="DH8" s="509">
        <v>0.9</v>
      </c>
      <c r="DI8" s="509">
        <v>0.9</v>
      </c>
      <c r="DJ8" s="509">
        <v>0.9</v>
      </c>
      <c r="DK8" s="509">
        <v>0.9</v>
      </c>
      <c r="DL8" s="508">
        <f t="shared" si="4"/>
        <v>3.6</v>
      </c>
      <c r="DM8" s="509"/>
      <c r="DN8" s="509"/>
      <c r="DO8" s="509"/>
      <c r="DP8" s="509"/>
      <c r="DQ8" s="508">
        <f t="shared" si="5"/>
        <v>0</v>
      </c>
      <c r="DR8" s="509">
        <f>DH8</f>
        <v>0.9</v>
      </c>
      <c r="DS8" s="509">
        <f>DI8</f>
        <v>0.9</v>
      </c>
      <c r="DT8" s="509">
        <f>DJ8</f>
        <v>0.9</v>
      </c>
      <c r="DU8" s="509">
        <f>DK8</f>
        <v>0.9</v>
      </c>
      <c r="DV8" s="508">
        <f t="shared" si="6"/>
        <v>3.6</v>
      </c>
      <c r="DW8" s="493">
        <f>ROUND(DW6*0.262,0)</f>
        <v>0</v>
      </c>
      <c r="DX8" s="493">
        <f>ROUND(DX6*0.262,0)</f>
        <v>0</v>
      </c>
      <c r="DY8" s="493">
        <f>ROUND(DY6*0.262,0)</f>
        <v>0</v>
      </c>
      <c r="DZ8" s="493">
        <f>ROUND(DZ6*0.262,0)</f>
        <v>0</v>
      </c>
      <c r="EA8" s="492">
        <f t="shared" si="7"/>
        <v>0</v>
      </c>
      <c r="EB8" s="529"/>
      <c r="EC8" s="529"/>
      <c r="ED8" s="529"/>
      <c r="EE8" s="529"/>
      <c r="EF8" s="528">
        <f t="shared" si="8"/>
        <v>0</v>
      </c>
      <c r="EG8" s="529"/>
      <c r="EH8" s="529"/>
      <c r="EI8" s="529"/>
      <c r="EJ8" s="529"/>
      <c r="EK8" s="528">
        <f t="shared" si="13"/>
        <v>0</v>
      </c>
      <c r="EL8" s="529"/>
      <c r="EM8" s="529"/>
      <c r="EN8" s="529"/>
      <c r="EO8" s="529"/>
      <c r="EP8" s="528">
        <f t="shared" si="14"/>
        <v>0</v>
      </c>
      <c r="EQ8" s="529"/>
      <c r="ER8" s="529"/>
      <c r="ES8" s="529"/>
      <c r="ET8" s="529"/>
      <c r="EU8" s="528">
        <f t="shared" si="15"/>
        <v>0</v>
      </c>
      <c r="EV8" s="529"/>
      <c r="EW8" s="529"/>
      <c r="EX8" s="529"/>
      <c r="EY8" s="529"/>
      <c r="EZ8" s="528">
        <f t="shared" si="16"/>
        <v>0</v>
      </c>
      <c r="FA8" s="533"/>
      <c r="FB8" s="533"/>
      <c r="FC8" s="533"/>
      <c r="FD8" s="533"/>
      <c r="FE8" s="532">
        <f t="shared" si="17"/>
        <v>0</v>
      </c>
      <c r="FF8" s="493"/>
      <c r="FG8" s="493"/>
      <c r="FH8" s="493"/>
      <c r="FI8" s="493"/>
      <c r="FJ8" s="492">
        <f t="shared" si="18"/>
        <v>0</v>
      </c>
      <c r="FK8" s="493"/>
      <c r="FL8" s="493"/>
      <c r="FM8" s="493"/>
      <c r="FN8" s="493"/>
      <c r="FO8" s="492">
        <f t="shared" si="19"/>
        <v>0</v>
      </c>
      <c r="FP8" s="493"/>
      <c r="FQ8" s="493"/>
      <c r="FR8" s="493"/>
      <c r="FS8" s="493"/>
      <c r="FT8" s="492">
        <f t="shared" si="20"/>
        <v>0</v>
      </c>
      <c r="FU8" s="538">
        <f>L8+BE8+DR8</f>
        <v>115.6902</v>
      </c>
      <c r="FV8" s="538">
        <f>M8+BF8+DS8</f>
        <v>119.28040000000001</v>
      </c>
      <c r="FW8" s="538">
        <f>N8+BG8+DT8</f>
        <v>0.9</v>
      </c>
      <c r="FX8" s="538">
        <f>O8+BH8+DU8</f>
        <v>0.9</v>
      </c>
      <c r="FY8" s="537">
        <f>FU8+FV8+FW8+FX8</f>
        <v>236.77060000000003</v>
      </c>
      <c r="FZ8" s="364"/>
      <c r="GA8" s="364"/>
      <c r="GB8" s="364"/>
      <c r="GC8" s="364"/>
      <c r="GD8" s="365"/>
      <c r="GE8" s="364"/>
      <c r="GF8" s="364"/>
      <c r="GG8" s="364"/>
      <c r="GH8" s="364"/>
      <c r="GI8" s="365"/>
      <c r="GJ8" s="364"/>
      <c r="GK8" s="364"/>
      <c r="GL8" s="364"/>
      <c r="GM8" s="364"/>
      <c r="GN8" s="365"/>
      <c r="GO8" s="364"/>
      <c r="GP8" s="364"/>
      <c r="GQ8" s="364"/>
      <c r="GR8" s="364"/>
      <c r="GS8" s="365"/>
      <c r="GT8" s="364"/>
      <c r="GU8" s="364"/>
      <c r="GV8" s="364"/>
      <c r="GW8" s="364"/>
      <c r="GX8" s="365"/>
      <c r="GY8" s="364"/>
      <c r="GZ8" s="364"/>
      <c r="HA8" s="364"/>
      <c r="HB8" s="364"/>
      <c r="HC8" s="365"/>
      <c r="HI8" s="101"/>
      <c r="HJ8" s="102"/>
      <c r="HK8" s="102"/>
      <c r="HL8" s="100"/>
      <c r="HM8" s="102"/>
      <c r="HN8" s="102"/>
      <c r="HO8" s="101"/>
      <c r="HP8" s="102"/>
      <c r="HQ8" s="102"/>
      <c r="HR8" s="102"/>
      <c r="HS8" s="102"/>
      <c r="HT8" s="101"/>
      <c r="HU8" s="102"/>
      <c r="HV8" s="101"/>
      <c r="HW8" s="102"/>
      <c r="HX8" s="102"/>
      <c r="HY8" s="100"/>
      <c r="HZ8" s="102"/>
      <c r="IA8" s="102"/>
      <c r="IB8" s="101"/>
      <c r="IC8" s="102"/>
      <c r="ID8" s="102"/>
      <c r="IE8" s="102"/>
      <c r="IF8" s="102"/>
      <c r="IG8" s="101"/>
      <c r="IH8" s="102"/>
      <c r="II8" s="101"/>
      <c r="IJ8" s="102"/>
      <c r="IK8" s="102"/>
      <c r="IL8" s="100"/>
      <c r="IM8" s="102"/>
      <c r="IN8" s="102"/>
      <c r="IO8" s="101"/>
      <c r="IP8" s="102"/>
      <c r="IQ8" s="102"/>
      <c r="IR8" s="102"/>
      <c r="IS8" s="102"/>
      <c r="IT8" s="101"/>
      <c r="IU8" s="102"/>
      <c r="IV8" s="101"/>
    </row>
    <row r="9" spans="1:256" ht="13.5" customHeight="1">
      <c r="A9" s="346">
        <v>220</v>
      </c>
      <c r="B9" s="504">
        <f>B10+B11+B12+B23+B18+B17</f>
        <v>0</v>
      </c>
      <c r="C9" s="504">
        <f>C10+C11+C12+C23+C18+C17</f>
        <v>0</v>
      </c>
      <c r="D9" s="504">
        <f>D10+D11+D12+D23+D18+D17</f>
        <v>0</v>
      </c>
      <c r="E9" s="504">
        <f>E10+E11+E12+E23+E18+E17</f>
        <v>0</v>
      </c>
      <c r="F9" s="504">
        <f t="shared" si="24"/>
        <v>0</v>
      </c>
      <c r="G9" s="508">
        <f>G10+G11+G12+G23+G18+G17</f>
        <v>0</v>
      </c>
      <c r="H9" s="508">
        <f>H10+H11+H12+H23+H18+H17</f>
        <v>0</v>
      </c>
      <c r="I9" s="508">
        <f>I10+I11+I12+I23+I18+I17</f>
        <v>0</v>
      </c>
      <c r="J9" s="508">
        <f>J10+J11+J12+J23+J18+J17</f>
        <v>0</v>
      </c>
      <c r="K9" s="508">
        <f aca="true" t="shared" si="25" ref="K9:K24">G9+H9+I9+J9</f>
        <v>0</v>
      </c>
      <c r="L9" s="655">
        <f>L10+L11+L12+L23+L18+L17</f>
        <v>0</v>
      </c>
      <c r="M9" s="655">
        <f>M10+M11+M12+M23+M18+M17</f>
        <v>0</v>
      </c>
      <c r="N9" s="655">
        <f>N10+N11+N12+N23+N18+N17</f>
        <v>0</v>
      </c>
      <c r="O9" s="655">
        <f>O10+O11+O12+O23+O18+O17</f>
        <v>0</v>
      </c>
      <c r="P9" s="655">
        <f aca="true" t="shared" si="26" ref="P9:P24">L9+M9+N9+O9</f>
        <v>0</v>
      </c>
      <c r="Q9" s="504">
        <f>Q10+Q11+Q12+Q23+Q18+Q17</f>
        <v>0</v>
      </c>
      <c r="R9" s="504">
        <f>R10+R11+R12+R23+R18+R17</f>
        <v>0</v>
      </c>
      <c r="S9" s="504">
        <f>S10+S11+S12+S23+S18+S17</f>
        <v>0</v>
      </c>
      <c r="T9" s="504">
        <f>T10+T11+T12+T23+T18+T17</f>
        <v>0</v>
      </c>
      <c r="U9" s="504">
        <f>Q9+R9+S9+T9</f>
        <v>0</v>
      </c>
      <c r="V9" s="508">
        <f>V10+V11+V12+V23+V18+V17</f>
        <v>0</v>
      </c>
      <c r="W9" s="508">
        <f>W10+W11+W12+W23+W18+W17</f>
        <v>0</v>
      </c>
      <c r="X9" s="508">
        <f>X10+X11+X12+X23+X18+X17</f>
        <v>0</v>
      </c>
      <c r="Y9" s="508">
        <f>Y10+Y11+Y12+Y23+Y18+Y17</f>
        <v>0</v>
      </c>
      <c r="Z9" s="508">
        <f>V9+W9+X9+Y9</f>
        <v>0</v>
      </c>
      <c r="AA9" s="492">
        <f>AA10+AA11+AA12+AA23+AA18+AA17</f>
        <v>0</v>
      </c>
      <c r="AB9" s="492">
        <f>AB10+AB11+AB12+AB23+AB18+AB17</f>
        <v>0</v>
      </c>
      <c r="AC9" s="492">
        <f>AC10+AC11+AC12+AC23+AC18+AC17</f>
        <v>0</v>
      </c>
      <c r="AD9" s="492">
        <f>AD10+AD11+AD12+AD23+AD18+AD17</f>
        <v>0</v>
      </c>
      <c r="AE9" s="492">
        <f>AA9+AB9+AC9+AD9</f>
        <v>0</v>
      </c>
      <c r="AF9" s="659">
        <f>AF10+AF11+AF12+AF23+AF18+AF17</f>
        <v>18.3</v>
      </c>
      <c r="AG9" s="659">
        <f>AG10+AG11+AG12+AG23+AG18+AG17</f>
        <v>19.9</v>
      </c>
      <c r="AH9" s="659">
        <f>AH10+AH11+AH12+AH23+AH18+AH17</f>
        <v>19.1</v>
      </c>
      <c r="AI9" s="659">
        <f>AI10+AI11+AI12+AI23+AI18+AI17</f>
        <v>19.7</v>
      </c>
      <c r="AJ9" s="659">
        <f>AF9+AG9+AH9+AI9</f>
        <v>77</v>
      </c>
      <c r="AK9" s="626">
        <f>AK10+AK11+AK12+AK23+AK18+AK17</f>
        <v>11</v>
      </c>
      <c r="AL9" s="626">
        <f>AL10+AL11+AL12+AL23+AL18+AL17</f>
        <v>11</v>
      </c>
      <c r="AM9" s="626">
        <f>AM10+AM11+AM12+AM23+AM18+AM17</f>
        <v>11</v>
      </c>
      <c r="AN9" s="626">
        <f>AN10+AN11+AN12+AN23+AN18+AN17</f>
        <v>11</v>
      </c>
      <c r="AO9" s="626">
        <f>AK9+AL9+AM9+AN9</f>
        <v>44</v>
      </c>
      <c r="AP9" s="651">
        <f>AP10+AP11+AP12+AP23+AP18+AP17</f>
        <v>0</v>
      </c>
      <c r="AQ9" s="651">
        <f>AQ10+AQ11+AQ12+AQ23+AQ18+AQ17</f>
        <v>0</v>
      </c>
      <c r="AR9" s="651">
        <f>AR10+AR11+AR12+AR23+AR18+AR17</f>
        <v>0</v>
      </c>
      <c r="AS9" s="651">
        <f>AS10+AS11+AS12+AS23+AS18+AS17</f>
        <v>0</v>
      </c>
      <c r="AT9" s="651">
        <f>AP9+AQ9+AR9+AS9</f>
        <v>0</v>
      </c>
      <c r="AU9" s="508">
        <f>AU10+AU11+AU12+AU23+AU18+AU17</f>
        <v>0</v>
      </c>
      <c r="AV9" s="508">
        <f>AV10+AV11+AV12+AV23+AV18+AV17</f>
        <v>0</v>
      </c>
      <c r="AW9" s="508">
        <f>AW10+AW11+AW12+AW23+AW18+AW17</f>
        <v>0</v>
      </c>
      <c r="AX9" s="508">
        <f>AX10+AX11+AX12+AX23+AX18+AX17</f>
        <v>0</v>
      </c>
      <c r="AY9" s="508">
        <f>AU9+AV9+AW9+AX9</f>
        <v>0</v>
      </c>
      <c r="AZ9" s="508">
        <f>AZ10+AZ11+AZ12+AZ23+AZ18+AZ17</f>
        <v>0</v>
      </c>
      <c r="BA9" s="508">
        <f>BA10+BA11+BA12+BA23+BA18+BA17</f>
        <v>0</v>
      </c>
      <c r="BB9" s="508">
        <f>BB10+BB11+BB12+BB23+BB18+BB17</f>
        <v>0</v>
      </c>
      <c r="BC9" s="508">
        <f>BC10+BC11+BC12+BC23+BC18+BC17</f>
        <v>0</v>
      </c>
      <c r="BD9" s="508">
        <f>AZ9+BA9+BB9+BC9</f>
        <v>0</v>
      </c>
      <c r="BE9" s="516">
        <f>BE10+BE11+BE12+BE23+BE18+BE17</f>
        <v>29.3</v>
      </c>
      <c r="BF9" s="516">
        <f>BF10+BF11+BF12+BF23+BF18+BF17</f>
        <v>30.9</v>
      </c>
      <c r="BG9" s="516">
        <f>BG10+BG11+BG12+BG23+BG18+BG17</f>
        <v>30.1</v>
      </c>
      <c r="BH9" s="516">
        <f>BH10+BH11+BH12+BH23+BH18+BH17</f>
        <v>30.700000000000003</v>
      </c>
      <c r="BI9" s="516">
        <f>BE9+BF9+BG9+BH9</f>
        <v>121.00000000000001</v>
      </c>
      <c r="BJ9" s="512">
        <f>BJ10+BJ11+BJ12+BJ23+BJ18+BJ17</f>
        <v>0</v>
      </c>
      <c r="BK9" s="512">
        <f>BK10+BK11+BK12+BK23+BK18+BK17</f>
        <v>0</v>
      </c>
      <c r="BL9" s="512">
        <f>BL10+BL11+BL12+BL23+BL18+BL17</f>
        <v>0</v>
      </c>
      <c r="BM9" s="512">
        <f>BM10+BM11+BM12+BM23+BM18+BM17</f>
        <v>0</v>
      </c>
      <c r="BN9" s="512">
        <f t="shared" si="0"/>
        <v>0</v>
      </c>
      <c r="BO9" s="492">
        <f>BO10+BO11+BO12+BO23+BO18+BO17</f>
        <v>0</v>
      </c>
      <c r="BP9" s="492">
        <f>BP10+BP11+BP12+BP23+BP18+BP17</f>
        <v>0</v>
      </c>
      <c r="BQ9" s="492">
        <f>BQ10+BQ11+BQ12+BQ23+BQ18+BQ17</f>
        <v>0</v>
      </c>
      <c r="BR9" s="492">
        <f>BR10+BR11+BR12+BR23+BR18+BR17</f>
        <v>0</v>
      </c>
      <c r="BS9" s="492">
        <f>BO9+BP9+BQ9+BR9</f>
        <v>0</v>
      </c>
      <c r="BT9" s="520">
        <f>BT10+BT11+BT12+BT23+BT18+BT17</f>
        <v>29.3</v>
      </c>
      <c r="BU9" s="520">
        <f>BU10+BU11+BU12+BU23+BU18+BU17</f>
        <v>30.9</v>
      </c>
      <c r="BV9" s="520">
        <f>BV10+BV11+BV12+BV23+BV18+BV17</f>
        <v>30.1</v>
      </c>
      <c r="BW9" s="520">
        <f>BW10+BW11+BW12+BW23+BW18+BW17</f>
        <v>30.700000000000003</v>
      </c>
      <c r="BX9" s="520">
        <f aca="true" t="shared" si="27" ref="BX9:BX25">BT9+BU9+BV9+BW9</f>
        <v>121.00000000000001</v>
      </c>
      <c r="BY9" s="492">
        <f>BY10+BY11+BY12+BY23+BY18</f>
        <v>0</v>
      </c>
      <c r="BZ9" s="492">
        <f>BZ10+BZ11+BZ12+BZ23+BZ18</f>
        <v>0</v>
      </c>
      <c r="CA9" s="492">
        <f>CA10+CA11+CA12+CA23+CA18</f>
        <v>0</v>
      </c>
      <c r="CB9" s="492">
        <f>CB10+CB11+CB12+CB23+CB18</f>
        <v>0</v>
      </c>
      <c r="CC9" s="492">
        <f t="shared" si="1"/>
        <v>0</v>
      </c>
      <c r="CD9" s="492">
        <f>CD10+CD11+CD12+CD23+CD18</f>
        <v>0</v>
      </c>
      <c r="CE9" s="492">
        <f>CE10+CE11+CE12+CE23+CE18</f>
        <v>0</v>
      </c>
      <c r="CF9" s="492">
        <f>CF10+CF11+CF12+CF23+CF18</f>
        <v>0</v>
      </c>
      <c r="CG9" s="492">
        <f>CG10+CG11+CG12+CG23+CG18</f>
        <v>0</v>
      </c>
      <c r="CH9" s="492">
        <f t="shared" si="2"/>
        <v>0</v>
      </c>
      <c r="CI9" s="524">
        <f>CI10+CI11+CI12+CI23+CI18</f>
        <v>0</v>
      </c>
      <c r="CJ9" s="524">
        <f>CJ10+CJ11+CJ12+CJ23+CJ18</f>
        <v>0</v>
      </c>
      <c r="CK9" s="524">
        <f>CK10+CK11+CK12+CK23+CK18</f>
        <v>0</v>
      </c>
      <c r="CL9" s="524">
        <f>CL10+CL11+CL12+CL23+CL18</f>
        <v>0</v>
      </c>
      <c r="CM9" s="524">
        <f t="shared" si="10"/>
        <v>0</v>
      </c>
      <c r="CN9" s="524">
        <f>CN10+CN11+CN12+CN23+CN18+CN17</f>
        <v>0</v>
      </c>
      <c r="CO9" s="524">
        <f>CO10+CO11+CO12+CO23+CO18+CO17</f>
        <v>0</v>
      </c>
      <c r="CP9" s="524">
        <f>CP10+CP11+CP12+CP23+CP18+CP17</f>
        <v>0</v>
      </c>
      <c r="CQ9" s="524">
        <f>CQ10+CQ11+CQ12+CQ23+CQ18+CQ17</f>
        <v>0</v>
      </c>
      <c r="CR9" s="524">
        <f>CN9+CO9+CP9+CQ9</f>
        <v>0</v>
      </c>
      <c r="CS9" s="528">
        <f>CS10+CS11+CS12+CS23+CS18</f>
        <v>0</v>
      </c>
      <c r="CT9" s="528">
        <f>CT10+CT11+CT12+CT23+CT18</f>
        <v>0</v>
      </c>
      <c r="CU9" s="528">
        <f>CU10+CU11+CU12+CU23+CU18</f>
        <v>0</v>
      </c>
      <c r="CV9" s="528">
        <f>CV10+CV11+CV12+CV23+CV18</f>
        <v>0</v>
      </c>
      <c r="CW9" s="528">
        <f>CS9+CT9+CU9+CV9</f>
        <v>0</v>
      </c>
      <c r="CX9" s="528">
        <f>CX10+CX11+CX12+CX17+CX18+CX23</f>
        <v>29.3</v>
      </c>
      <c r="CY9" s="528">
        <f>CY10+CY11+CY12+CY17+CY18+CY23</f>
        <v>30.9</v>
      </c>
      <c r="CZ9" s="528">
        <f>CZ10+CZ11+CZ12+CZ17+CZ18+CZ23</f>
        <v>30.1</v>
      </c>
      <c r="DA9" s="528">
        <f>DA10+DA11+DA12+DA17+DA18+DA23</f>
        <v>30.700000000000003</v>
      </c>
      <c r="DB9" s="528">
        <f>DB10+DB11+DB12+DB17+DB18+DB23</f>
        <v>121</v>
      </c>
      <c r="DC9" s="508">
        <f>DC10+DC11+DC12+DC23+DC18</f>
        <v>0</v>
      </c>
      <c r="DD9" s="508">
        <f>DD10+DD11+DD12+DD23+DD18</f>
        <v>0</v>
      </c>
      <c r="DE9" s="508">
        <f>DE10+DE11+DE12+DE23+DE18</f>
        <v>0</v>
      </c>
      <c r="DF9" s="508">
        <f>DF10+DF11+DF12+DF23+DF18</f>
        <v>0</v>
      </c>
      <c r="DG9" s="508">
        <f t="shared" si="3"/>
        <v>0</v>
      </c>
      <c r="DH9" s="508">
        <f>DH10+DH11+DH12+DH23+DH18</f>
        <v>0</v>
      </c>
      <c r="DI9" s="508">
        <f>DI10+DI11+DI12+DI23+DI18</f>
        <v>0</v>
      </c>
      <c r="DJ9" s="508">
        <f>DJ10+DJ11+DJ12+DJ23+DJ18</f>
        <v>0</v>
      </c>
      <c r="DK9" s="508">
        <f>DK10+DK11+DK12+DK23+DK18</f>
        <v>0</v>
      </c>
      <c r="DL9" s="508">
        <f t="shared" si="4"/>
        <v>0</v>
      </c>
      <c r="DM9" s="508">
        <f>DM10+DM11+DM12+DM23+DM18</f>
        <v>0</v>
      </c>
      <c r="DN9" s="508">
        <f>DN10+DN11+DN12+DN23+DN18</f>
        <v>0</v>
      </c>
      <c r="DO9" s="508">
        <f>DO10+DO11+DO12+DO23+DO18</f>
        <v>0</v>
      </c>
      <c r="DP9" s="508">
        <f>DP10+DP11+DP12+DP23+DP18</f>
        <v>0</v>
      </c>
      <c r="DQ9" s="508">
        <f t="shared" si="5"/>
        <v>0</v>
      </c>
      <c r="DR9" s="508">
        <f>DR10+DR11+DR12+DR23+DR18</f>
        <v>0</v>
      </c>
      <c r="DS9" s="508">
        <f>DS10+DS11+DS12+DS23+DS18</f>
        <v>0</v>
      </c>
      <c r="DT9" s="508">
        <f>DT10+DT11+DT12+DT23+DT18</f>
        <v>0</v>
      </c>
      <c r="DU9" s="508">
        <f>DU10+DU11+DU12+DU23+DU18</f>
        <v>0</v>
      </c>
      <c r="DV9" s="508">
        <f t="shared" si="6"/>
        <v>0</v>
      </c>
      <c r="DW9" s="492">
        <f>DW10+DW11+DW12+DW23+DW18</f>
        <v>1.5</v>
      </c>
      <c r="DX9" s="492">
        <f>DX10+DX11+DX12+DX23+DX18</f>
        <v>1.5</v>
      </c>
      <c r="DY9" s="492">
        <f>DY10+DY11+DY12+DY23+DY18</f>
        <v>1.5</v>
      </c>
      <c r="DZ9" s="492">
        <f>DZ10+DZ11+DZ12+DZ23+DZ18</f>
        <v>1.5</v>
      </c>
      <c r="EA9" s="492">
        <f t="shared" si="7"/>
        <v>6</v>
      </c>
      <c r="EB9" s="528">
        <f>EB10+EB11+EB12+EB23+EB18</f>
        <v>10</v>
      </c>
      <c r="EC9" s="528">
        <f>EC10+EC11+EC12+EC23+EC18</f>
        <v>0</v>
      </c>
      <c r="ED9" s="528">
        <f>ED10+ED11+ED12+ED23+ED18</f>
        <v>0</v>
      </c>
      <c r="EE9" s="528">
        <f>EE10+EE11+EE12+EE23+EE18</f>
        <v>0</v>
      </c>
      <c r="EF9" s="528">
        <f t="shared" si="8"/>
        <v>10</v>
      </c>
      <c r="EG9" s="528">
        <f>EG10+EG11+EG12+EG23+EG18</f>
        <v>0</v>
      </c>
      <c r="EH9" s="528">
        <f>EH10+EH11+EH12+EH23+EH18</f>
        <v>0</v>
      </c>
      <c r="EI9" s="528">
        <f>EI10+EI11+EI12+EI23+EI18</f>
        <v>0</v>
      </c>
      <c r="EJ9" s="528">
        <f>EJ10+EJ11+EJ12+EJ23+EJ18</f>
        <v>0</v>
      </c>
      <c r="EK9" s="528">
        <f>EG9+EH9+EI9+EJ9</f>
        <v>0</v>
      </c>
      <c r="EL9" s="528">
        <f>EL10+EL11+EL12+EL23+EL18</f>
        <v>0</v>
      </c>
      <c r="EM9" s="528">
        <f>EM10+EM11+EM12+EM23+EM18</f>
        <v>0</v>
      </c>
      <c r="EN9" s="528">
        <f>EN10+EN11+EN12+EN23+EN18</f>
        <v>0</v>
      </c>
      <c r="EO9" s="528">
        <f>EO10+EO11+EO12+EO23+EO18</f>
        <v>0</v>
      </c>
      <c r="EP9" s="528">
        <f>EL9+EM9+EN9+EO9</f>
        <v>0</v>
      </c>
      <c r="EQ9" s="528">
        <f>EQ10+EQ11+EQ12+EQ23+EQ18</f>
        <v>0</v>
      </c>
      <c r="ER9" s="528">
        <f>ER10+ER11+ER12+ER23+ER18</f>
        <v>0</v>
      </c>
      <c r="ES9" s="528">
        <f>ES10+ES11+ES12+ES23+ES18</f>
        <v>0</v>
      </c>
      <c r="ET9" s="528">
        <f>ET10+ET11+ET12+ET23+ET18</f>
        <v>0</v>
      </c>
      <c r="EU9" s="528">
        <f>EQ9+ER9+ES9+ET9</f>
        <v>0</v>
      </c>
      <c r="EV9" s="528">
        <f>EV10+EV11+EV12+EV23+EV18</f>
        <v>0</v>
      </c>
      <c r="EW9" s="528">
        <f>EW10+EW11+EW12+EW23+EW18</f>
        <v>0</v>
      </c>
      <c r="EX9" s="528">
        <f>EX10+EX11+EX12+EX23+EX18</f>
        <v>0</v>
      </c>
      <c r="EY9" s="528">
        <f>EY10+EY11+EY12+EY23+EY18</f>
        <v>0</v>
      </c>
      <c r="EZ9" s="528">
        <f>EV9+EW9+EX9+EY9</f>
        <v>0</v>
      </c>
      <c r="FA9" s="532">
        <f>FA10+FA11+FA12+FA23+FA18</f>
        <v>0</v>
      </c>
      <c r="FB9" s="532">
        <f>FB10+FB11+FB12+FB23+FB18</f>
        <v>4</v>
      </c>
      <c r="FC9" s="532">
        <f>FC10+FC11+FC12+FC23+FC18</f>
        <v>0</v>
      </c>
      <c r="FD9" s="532">
        <f>FD10+FD11+FD12+FD23+FD18</f>
        <v>0</v>
      </c>
      <c r="FE9" s="532">
        <f>FA9+FB9+FC9+FD9</f>
        <v>4</v>
      </c>
      <c r="FF9" s="492">
        <f>FF10+FF11+FF12+FF23+FF18</f>
        <v>5</v>
      </c>
      <c r="FG9" s="492">
        <f>FG10+FG11+FG12+FG23+FG18</f>
        <v>5</v>
      </c>
      <c r="FH9" s="492">
        <f>FH10+FH11+FH12+FH23+FH18</f>
        <v>5</v>
      </c>
      <c r="FI9" s="492">
        <f>FI10+FI11+FI12+FI23+FI18</f>
        <v>5</v>
      </c>
      <c r="FJ9" s="492">
        <f>FF9+FG9+FH9+FI9</f>
        <v>20</v>
      </c>
      <c r="FK9" s="492">
        <f>FK10+FK11+FK12+FK23+FK18</f>
        <v>0</v>
      </c>
      <c r="FL9" s="492">
        <f>FL10+FL11+FL12+FL23+FL18</f>
        <v>0</v>
      </c>
      <c r="FM9" s="492">
        <f>FM10+FM11+FM12+FM23+FM18</f>
        <v>0</v>
      </c>
      <c r="FN9" s="492">
        <f>FN10+FN11+FN12+FN23+FN18</f>
        <v>0</v>
      </c>
      <c r="FO9" s="492">
        <f t="shared" si="19"/>
        <v>0</v>
      </c>
      <c r="FP9" s="492">
        <f>FP10+FP11+FP12+FP23+FP18</f>
        <v>0</v>
      </c>
      <c r="FQ9" s="492">
        <f>FQ10+FQ11+FQ12+FQ23+FQ18</f>
        <v>5.5</v>
      </c>
      <c r="FR9" s="492">
        <f>FR10+FR11+FR12+FR23+FR18</f>
        <v>0</v>
      </c>
      <c r="FS9" s="492">
        <f>FS10+FS11+FS12+FS23+FS18</f>
        <v>0</v>
      </c>
      <c r="FT9" s="492">
        <f>FP9+FQ9+FR9+FS9</f>
        <v>5.5</v>
      </c>
      <c r="FU9" s="537">
        <f>FU10+FU11+FU12+FU17+FU18+FU23</f>
        <v>45.8</v>
      </c>
      <c r="FV9" s="537">
        <f>FV10+FV11+FV12+FV17+FV18+FV23</f>
        <v>46.9</v>
      </c>
      <c r="FW9" s="537">
        <f>FW10+FW11+FW12+FW17+FW18+FW23</f>
        <v>36.6</v>
      </c>
      <c r="FX9" s="537">
        <f>FX10+FX11+FX12+FX17+FX18+FX23</f>
        <v>37.2</v>
      </c>
      <c r="FY9" s="537">
        <f>FY10+FY11+FY12+FY17+FY23+FY18</f>
        <v>166.49999999999997</v>
      </c>
      <c r="FZ9" s="365"/>
      <c r="GA9" s="365"/>
      <c r="GB9" s="365"/>
      <c r="GC9" s="365"/>
      <c r="GD9" s="365"/>
      <c r="GE9" s="365"/>
      <c r="GF9" s="365"/>
      <c r="GG9" s="365"/>
      <c r="GH9" s="365"/>
      <c r="GI9" s="365"/>
      <c r="GJ9" s="365"/>
      <c r="GK9" s="365"/>
      <c r="GL9" s="365"/>
      <c r="GM9" s="365"/>
      <c r="GN9" s="365"/>
      <c r="GO9" s="365"/>
      <c r="GP9" s="365"/>
      <c r="GQ9" s="365"/>
      <c r="GR9" s="365"/>
      <c r="GS9" s="365"/>
      <c r="GT9" s="365"/>
      <c r="GU9" s="365"/>
      <c r="GV9" s="365"/>
      <c r="GW9" s="365"/>
      <c r="GX9" s="365"/>
      <c r="GY9" s="364"/>
      <c r="GZ9" s="364"/>
      <c r="HA9" s="364"/>
      <c r="HB9" s="364"/>
      <c r="HC9" s="365"/>
      <c r="HI9" s="101"/>
      <c r="HJ9" s="100"/>
      <c r="HK9" s="100"/>
      <c r="HL9" s="100"/>
      <c r="HM9" s="100"/>
      <c r="HN9" s="100"/>
      <c r="HO9" s="101"/>
      <c r="HP9" s="100"/>
      <c r="HQ9" s="100"/>
      <c r="HR9" s="100"/>
      <c r="HS9" s="100"/>
      <c r="HT9" s="101"/>
      <c r="HU9" s="100"/>
      <c r="HV9" s="101"/>
      <c r="HW9" s="100"/>
      <c r="HX9" s="100"/>
      <c r="HY9" s="100"/>
      <c r="HZ9" s="100"/>
      <c r="IA9" s="100"/>
      <c r="IB9" s="101"/>
      <c r="IC9" s="100"/>
      <c r="ID9" s="100"/>
      <c r="IE9" s="100"/>
      <c r="IF9" s="100"/>
      <c r="IG9" s="101"/>
      <c r="IH9" s="100"/>
      <c r="II9" s="101"/>
      <c r="IJ9" s="100"/>
      <c r="IK9" s="100"/>
      <c r="IL9" s="100"/>
      <c r="IM9" s="100"/>
      <c r="IN9" s="100"/>
      <c r="IO9" s="101"/>
      <c r="IP9" s="100"/>
      <c r="IQ9" s="100"/>
      <c r="IR9" s="100"/>
      <c r="IS9" s="100"/>
      <c r="IT9" s="101"/>
      <c r="IU9" s="100"/>
      <c r="IV9" s="101"/>
    </row>
    <row r="10" spans="1:256" ht="13.5" customHeight="1">
      <c r="A10" s="346">
        <v>221</v>
      </c>
      <c r="B10" s="505"/>
      <c r="C10" s="505"/>
      <c r="D10" s="505"/>
      <c r="E10" s="505"/>
      <c r="F10" s="504">
        <f t="shared" si="24"/>
        <v>0</v>
      </c>
      <c r="G10" s="509"/>
      <c r="H10" s="509"/>
      <c r="I10" s="509"/>
      <c r="J10" s="509"/>
      <c r="K10" s="508">
        <f t="shared" si="25"/>
        <v>0</v>
      </c>
      <c r="L10" s="656"/>
      <c r="M10" s="656"/>
      <c r="N10" s="656"/>
      <c r="O10" s="656"/>
      <c r="P10" s="655">
        <f t="shared" si="26"/>
        <v>0</v>
      </c>
      <c r="Q10" s="505"/>
      <c r="R10" s="505"/>
      <c r="S10" s="505"/>
      <c r="T10" s="505"/>
      <c r="U10" s="504"/>
      <c r="V10" s="509"/>
      <c r="W10" s="509"/>
      <c r="X10" s="509"/>
      <c r="Y10" s="509"/>
      <c r="Z10" s="508"/>
      <c r="AA10" s="493"/>
      <c r="AB10" s="493"/>
      <c r="AC10" s="493"/>
      <c r="AD10" s="493"/>
      <c r="AE10" s="492">
        <f>AD10+AC10+AB10+AA10</f>
        <v>0</v>
      </c>
      <c r="AF10" s="660">
        <v>4.5</v>
      </c>
      <c r="AG10" s="660">
        <v>4.5</v>
      </c>
      <c r="AH10" s="660">
        <v>4.5</v>
      </c>
      <c r="AI10" s="660">
        <v>4.5</v>
      </c>
      <c r="AJ10" s="659">
        <f>AF10+AG10+AH10+AI10</f>
        <v>18</v>
      </c>
      <c r="AK10" s="627"/>
      <c r="AL10" s="627"/>
      <c r="AM10" s="627"/>
      <c r="AN10" s="627"/>
      <c r="AO10" s="626">
        <f>AK10+AL10+AM10+AN10</f>
        <v>0</v>
      </c>
      <c r="AP10" s="652"/>
      <c r="AQ10" s="652"/>
      <c r="AR10" s="652"/>
      <c r="AS10" s="652"/>
      <c r="AT10" s="651"/>
      <c r="AU10" s="509"/>
      <c r="AV10" s="509"/>
      <c r="AW10" s="509"/>
      <c r="AX10" s="509"/>
      <c r="AY10" s="508"/>
      <c r="AZ10" s="509"/>
      <c r="BA10" s="509"/>
      <c r="BB10" s="509"/>
      <c r="BC10" s="509"/>
      <c r="BD10" s="508"/>
      <c r="BE10" s="517">
        <f>Q10+AA10+AF10+AP10+AZ10</f>
        <v>4.5</v>
      </c>
      <c r="BF10" s="517">
        <f>R10+AB10+AG10+AQ10+BA10</f>
        <v>4.5</v>
      </c>
      <c r="BG10" s="517">
        <f>S10+AC10+AH10+AR10+BB10</f>
        <v>4.5</v>
      </c>
      <c r="BH10" s="517">
        <f>T10+AD10+AI10+AS10+BC10</f>
        <v>4.5</v>
      </c>
      <c r="BI10" s="516">
        <f aca="true" t="shared" si="28" ref="BI10:BI24">BE10+BF10+BG10+BH10</f>
        <v>18</v>
      </c>
      <c r="BJ10" s="513"/>
      <c r="BK10" s="513"/>
      <c r="BL10" s="513"/>
      <c r="BM10" s="513"/>
      <c r="BN10" s="512">
        <f t="shared" si="0"/>
        <v>0</v>
      </c>
      <c r="BO10" s="493"/>
      <c r="BP10" s="493"/>
      <c r="BQ10" s="493"/>
      <c r="BR10" s="493"/>
      <c r="BS10" s="492">
        <f t="shared" si="9"/>
        <v>0</v>
      </c>
      <c r="BT10" s="521">
        <f>B10+BE10</f>
        <v>4.5</v>
      </c>
      <c r="BU10" s="521">
        <f>C10+BF10</f>
        <v>4.5</v>
      </c>
      <c r="BV10" s="521">
        <f>D10+BG10</f>
        <v>4.5</v>
      </c>
      <c r="BW10" s="521">
        <f>E10+BH10</f>
        <v>4.5</v>
      </c>
      <c r="BX10" s="520">
        <f t="shared" si="27"/>
        <v>18</v>
      </c>
      <c r="BY10" s="493"/>
      <c r="BZ10" s="493"/>
      <c r="CA10" s="493"/>
      <c r="CB10" s="493"/>
      <c r="CC10" s="492">
        <f t="shared" si="1"/>
        <v>0</v>
      </c>
      <c r="CD10" s="493"/>
      <c r="CE10" s="493"/>
      <c r="CF10" s="493"/>
      <c r="CG10" s="493"/>
      <c r="CH10" s="492">
        <f t="shared" si="2"/>
        <v>0</v>
      </c>
      <c r="CI10" s="525"/>
      <c r="CJ10" s="525"/>
      <c r="CK10" s="525"/>
      <c r="CL10" s="525"/>
      <c r="CM10" s="524">
        <f t="shared" si="10"/>
        <v>0</v>
      </c>
      <c r="CN10" s="525"/>
      <c r="CO10" s="525"/>
      <c r="CP10" s="525"/>
      <c r="CQ10" s="525"/>
      <c r="CR10" s="524">
        <f t="shared" si="11"/>
        <v>0</v>
      </c>
      <c r="CS10" s="529">
        <f aca="true" t="shared" si="29" ref="CS10:CV11">CD10+CI10</f>
        <v>0</v>
      </c>
      <c r="CT10" s="529">
        <f t="shared" si="29"/>
        <v>0</v>
      </c>
      <c r="CU10" s="529">
        <f t="shared" si="29"/>
        <v>0</v>
      </c>
      <c r="CV10" s="529">
        <f t="shared" si="29"/>
        <v>0</v>
      </c>
      <c r="CW10" s="528">
        <f t="shared" si="12"/>
        <v>0</v>
      </c>
      <c r="CX10" s="529">
        <f aca="true" t="shared" si="30" ref="CX10:DA11">CS10+BY10+BT10</f>
        <v>4.5</v>
      </c>
      <c r="CY10" s="529">
        <f t="shared" si="30"/>
        <v>4.5</v>
      </c>
      <c r="CZ10" s="529">
        <f t="shared" si="30"/>
        <v>4.5</v>
      </c>
      <c r="DA10" s="529">
        <f t="shared" si="30"/>
        <v>4.5</v>
      </c>
      <c r="DB10" s="528">
        <f>CX10+CY10+CZ10+DA10</f>
        <v>18</v>
      </c>
      <c r="DC10" s="509"/>
      <c r="DD10" s="509"/>
      <c r="DE10" s="509"/>
      <c r="DF10" s="509"/>
      <c r="DG10" s="508">
        <f t="shared" si="3"/>
        <v>0</v>
      </c>
      <c r="DH10" s="509"/>
      <c r="DI10" s="509"/>
      <c r="DJ10" s="509"/>
      <c r="DK10" s="509"/>
      <c r="DL10" s="508">
        <f t="shared" si="4"/>
        <v>0</v>
      </c>
      <c r="DM10" s="509"/>
      <c r="DN10" s="509"/>
      <c r="DO10" s="509"/>
      <c r="DP10" s="509"/>
      <c r="DQ10" s="508">
        <f t="shared" si="5"/>
        <v>0</v>
      </c>
      <c r="DR10" s="509"/>
      <c r="DS10" s="509"/>
      <c r="DT10" s="509"/>
      <c r="DU10" s="509"/>
      <c r="DV10" s="508">
        <f t="shared" si="6"/>
        <v>0</v>
      </c>
      <c r="DW10" s="492"/>
      <c r="DX10" s="492"/>
      <c r="DY10" s="492"/>
      <c r="DZ10" s="492"/>
      <c r="EA10" s="492">
        <f t="shared" si="7"/>
        <v>0</v>
      </c>
      <c r="EB10" s="529"/>
      <c r="EC10" s="529"/>
      <c r="ED10" s="529"/>
      <c r="EE10" s="529"/>
      <c r="EF10" s="528">
        <f aca="true" t="shared" si="31" ref="EF10:EF16">EB10+EC10+ED10+EE10</f>
        <v>0</v>
      </c>
      <c r="EG10" s="529"/>
      <c r="EH10" s="529"/>
      <c r="EI10" s="529"/>
      <c r="EJ10" s="529"/>
      <c r="EK10" s="528">
        <f t="shared" si="13"/>
        <v>0</v>
      </c>
      <c r="EL10" s="529"/>
      <c r="EM10" s="529"/>
      <c r="EN10" s="529"/>
      <c r="EO10" s="529"/>
      <c r="EP10" s="528">
        <f t="shared" si="14"/>
        <v>0</v>
      </c>
      <c r="EQ10" s="529"/>
      <c r="ER10" s="529"/>
      <c r="ES10" s="529"/>
      <c r="ET10" s="529"/>
      <c r="EU10" s="528">
        <f t="shared" si="15"/>
        <v>0</v>
      </c>
      <c r="EV10" s="529"/>
      <c r="EW10" s="529"/>
      <c r="EX10" s="529"/>
      <c r="EY10" s="529"/>
      <c r="EZ10" s="528">
        <f t="shared" si="16"/>
        <v>0</v>
      </c>
      <c r="FA10" s="533"/>
      <c r="FB10" s="533"/>
      <c r="FC10" s="533"/>
      <c r="FD10" s="533"/>
      <c r="FE10" s="532">
        <f t="shared" si="17"/>
        <v>0</v>
      </c>
      <c r="FF10" s="493"/>
      <c r="FG10" s="493"/>
      <c r="FH10" s="493"/>
      <c r="FI10" s="493"/>
      <c r="FJ10" s="492">
        <f t="shared" si="18"/>
        <v>0</v>
      </c>
      <c r="FK10" s="493"/>
      <c r="FL10" s="493"/>
      <c r="FM10" s="493"/>
      <c r="FN10" s="493"/>
      <c r="FO10" s="492">
        <f t="shared" si="19"/>
        <v>0</v>
      </c>
      <c r="FP10" s="493"/>
      <c r="FQ10" s="493"/>
      <c r="FR10" s="493"/>
      <c r="FS10" s="493"/>
      <c r="FT10" s="492">
        <f t="shared" si="20"/>
        <v>0</v>
      </c>
      <c r="FU10" s="538">
        <f>BE10</f>
        <v>4.5</v>
      </c>
      <c r="FV10" s="538">
        <f>BF10</f>
        <v>4.5</v>
      </c>
      <c r="FW10" s="538">
        <f>BG10</f>
        <v>4.5</v>
      </c>
      <c r="FX10" s="538">
        <f>BH10</f>
        <v>4.5</v>
      </c>
      <c r="FY10" s="539">
        <f>FU10+FV10+FW10+FX10</f>
        <v>18</v>
      </c>
      <c r="FZ10" s="364"/>
      <c r="GA10" s="364"/>
      <c r="GB10" s="364"/>
      <c r="GC10" s="364"/>
      <c r="GD10" s="365"/>
      <c r="GE10" s="364"/>
      <c r="GF10" s="364"/>
      <c r="GG10" s="364"/>
      <c r="GH10" s="364"/>
      <c r="GI10" s="365"/>
      <c r="GJ10" s="364"/>
      <c r="GK10" s="364"/>
      <c r="GL10" s="364"/>
      <c r="GM10" s="364"/>
      <c r="GN10" s="365"/>
      <c r="GO10" s="364"/>
      <c r="GP10" s="364"/>
      <c r="GQ10" s="364"/>
      <c r="GR10" s="364"/>
      <c r="GS10" s="365"/>
      <c r="GT10" s="364"/>
      <c r="GU10" s="364"/>
      <c r="GV10" s="364"/>
      <c r="GW10" s="364"/>
      <c r="GX10" s="365"/>
      <c r="GY10" s="364"/>
      <c r="GZ10" s="364"/>
      <c r="HA10" s="364"/>
      <c r="HB10" s="364"/>
      <c r="HC10" s="365"/>
      <c r="HI10" s="101"/>
      <c r="HJ10" s="102"/>
      <c r="HK10" s="102"/>
      <c r="HL10" s="100"/>
      <c r="HM10" s="102"/>
      <c r="HN10" s="102"/>
      <c r="HO10" s="101"/>
      <c r="HP10" s="102"/>
      <c r="HQ10" s="102"/>
      <c r="HR10" s="102"/>
      <c r="HS10" s="102"/>
      <c r="HT10" s="101"/>
      <c r="HU10" s="102"/>
      <c r="HV10" s="101"/>
      <c r="HW10" s="102"/>
      <c r="HX10" s="102"/>
      <c r="HY10" s="100"/>
      <c r="HZ10" s="102"/>
      <c r="IA10" s="102"/>
      <c r="IB10" s="101"/>
      <c r="IC10" s="102"/>
      <c r="ID10" s="102"/>
      <c r="IE10" s="102"/>
      <c r="IF10" s="102"/>
      <c r="IG10" s="101"/>
      <c r="IH10" s="102"/>
      <c r="II10" s="101"/>
      <c r="IJ10" s="102"/>
      <c r="IK10" s="102"/>
      <c r="IL10" s="100"/>
      <c r="IM10" s="102"/>
      <c r="IN10" s="102"/>
      <c r="IO10" s="101"/>
      <c r="IP10" s="102"/>
      <c r="IQ10" s="102"/>
      <c r="IR10" s="102"/>
      <c r="IS10" s="102"/>
      <c r="IT10" s="101"/>
      <c r="IU10" s="102"/>
      <c r="IV10" s="101"/>
    </row>
    <row r="11" spans="1:256" ht="13.5" customHeight="1">
      <c r="A11" s="346">
        <v>222</v>
      </c>
      <c r="B11" s="505"/>
      <c r="C11" s="505"/>
      <c r="D11" s="505"/>
      <c r="E11" s="505"/>
      <c r="F11" s="504">
        <f t="shared" si="24"/>
        <v>0</v>
      </c>
      <c r="G11" s="509"/>
      <c r="H11" s="509"/>
      <c r="I11" s="509"/>
      <c r="J11" s="509"/>
      <c r="K11" s="508">
        <f t="shared" si="25"/>
        <v>0</v>
      </c>
      <c r="L11" s="656"/>
      <c r="M11" s="656"/>
      <c r="N11" s="656"/>
      <c r="O11" s="656"/>
      <c r="P11" s="655">
        <f t="shared" si="26"/>
        <v>0</v>
      </c>
      <c r="Q11" s="505"/>
      <c r="R11" s="505"/>
      <c r="S11" s="505"/>
      <c r="T11" s="505"/>
      <c r="U11" s="504"/>
      <c r="V11" s="509"/>
      <c r="W11" s="509"/>
      <c r="X11" s="509"/>
      <c r="Y11" s="509"/>
      <c r="Z11" s="508"/>
      <c r="AA11" s="493"/>
      <c r="AB11" s="493"/>
      <c r="AC11" s="493"/>
      <c r="AD11" s="493"/>
      <c r="AE11" s="492"/>
      <c r="AF11" s="660"/>
      <c r="AG11" s="660"/>
      <c r="AH11" s="660"/>
      <c r="AI11" s="660"/>
      <c r="AJ11" s="659">
        <f>AF11+AG11+AH11+AI11</f>
        <v>0</v>
      </c>
      <c r="AK11" s="627"/>
      <c r="AL11" s="627"/>
      <c r="AM11" s="627"/>
      <c r="AN11" s="627"/>
      <c r="AO11" s="626">
        <f>AK11+AL11+AM11+AN11</f>
        <v>0</v>
      </c>
      <c r="AP11" s="652"/>
      <c r="AQ11" s="652"/>
      <c r="AR11" s="652"/>
      <c r="AS11" s="652"/>
      <c r="AT11" s="651"/>
      <c r="AU11" s="509"/>
      <c r="AV11" s="509"/>
      <c r="AW11" s="509"/>
      <c r="AX11" s="509"/>
      <c r="AY11" s="508"/>
      <c r="AZ11" s="509"/>
      <c r="BA11" s="509"/>
      <c r="BB11" s="509"/>
      <c r="BC11" s="509"/>
      <c r="BD11" s="508"/>
      <c r="BE11" s="517"/>
      <c r="BF11" s="517"/>
      <c r="BG11" s="517"/>
      <c r="BH11" s="517"/>
      <c r="BI11" s="516">
        <f t="shared" si="28"/>
        <v>0</v>
      </c>
      <c r="BJ11" s="513"/>
      <c r="BK11" s="513"/>
      <c r="BL11" s="513"/>
      <c r="BM11" s="513"/>
      <c r="BN11" s="512">
        <f t="shared" si="0"/>
        <v>0</v>
      </c>
      <c r="BO11" s="493"/>
      <c r="BP11" s="493"/>
      <c r="BQ11" s="493"/>
      <c r="BR11" s="493"/>
      <c r="BS11" s="492">
        <f t="shared" si="9"/>
        <v>0</v>
      </c>
      <c r="BT11" s="521"/>
      <c r="BU11" s="521"/>
      <c r="BV11" s="521"/>
      <c r="BW11" s="521"/>
      <c r="BX11" s="520">
        <f t="shared" si="27"/>
        <v>0</v>
      </c>
      <c r="BY11" s="493"/>
      <c r="BZ11" s="493"/>
      <c r="CA11" s="493"/>
      <c r="CB11" s="493"/>
      <c r="CC11" s="492">
        <f t="shared" si="1"/>
        <v>0</v>
      </c>
      <c r="CD11" s="493"/>
      <c r="CE11" s="493"/>
      <c r="CF11" s="493"/>
      <c r="CG11" s="493"/>
      <c r="CH11" s="492">
        <f t="shared" si="2"/>
        <v>0</v>
      </c>
      <c r="CI11" s="525"/>
      <c r="CJ11" s="525"/>
      <c r="CK11" s="525"/>
      <c r="CL11" s="525"/>
      <c r="CM11" s="524">
        <f t="shared" si="10"/>
        <v>0</v>
      </c>
      <c r="CN11" s="525"/>
      <c r="CO11" s="525"/>
      <c r="CP11" s="525"/>
      <c r="CQ11" s="525"/>
      <c r="CR11" s="524">
        <f t="shared" si="11"/>
        <v>0</v>
      </c>
      <c r="CS11" s="529">
        <f t="shared" si="29"/>
        <v>0</v>
      </c>
      <c r="CT11" s="529">
        <f t="shared" si="29"/>
        <v>0</v>
      </c>
      <c r="CU11" s="529">
        <f t="shared" si="29"/>
        <v>0</v>
      </c>
      <c r="CV11" s="529">
        <f t="shared" si="29"/>
        <v>0</v>
      </c>
      <c r="CW11" s="528">
        <f t="shared" si="12"/>
        <v>0</v>
      </c>
      <c r="CX11" s="529">
        <f t="shared" si="30"/>
        <v>0</v>
      </c>
      <c r="CY11" s="529">
        <f t="shared" si="30"/>
        <v>0</v>
      </c>
      <c r="CZ11" s="529">
        <f t="shared" si="30"/>
        <v>0</v>
      </c>
      <c r="DA11" s="529">
        <f t="shared" si="30"/>
        <v>0</v>
      </c>
      <c r="DB11" s="528">
        <f>CX11+CY11+CZ11+DA11</f>
        <v>0</v>
      </c>
      <c r="DC11" s="509"/>
      <c r="DD11" s="509"/>
      <c r="DE11" s="509"/>
      <c r="DF11" s="509"/>
      <c r="DG11" s="508">
        <f t="shared" si="3"/>
        <v>0</v>
      </c>
      <c r="DH11" s="509"/>
      <c r="DI11" s="509"/>
      <c r="DJ11" s="509"/>
      <c r="DK11" s="509"/>
      <c r="DL11" s="508">
        <f t="shared" si="4"/>
        <v>0</v>
      </c>
      <c r="DM11" s="509"/>
      <c r="DN11" s="509"/>
      <c r="DO11" s="509"/>
      <c r="DP11" s="509"/>
      <c r="DQ11" s="508">
        <f t="shared" si="5"/>
        <v>0</v>
      </c>
      <c r="DR11" s="509"/>
      <c r="DS11" s="509"/>
      <c r="DT11" s="509"/>
      <c r="DU11" s="509"/>
      <c r="DV11" s="508">
        <f t="shared" si="6"/>
        <v>0</v>
      </c>
      <c r="DW11" s="492"/>
      <c r="DX11" s="492"/>
      <c r="DY11" s="492"/>
      <c r="DZ11" s="492"/>
      <c r="EA11" s="492">
        <f t="shared" si="7"/>
        <v>0</v>
      </c>
      <c r="EB11" s="529"/>
      <c r="EC11" s="529"/>
      <c r="ED11" s="529"/>
      <c r="EE11" s="529"/>
      <c r="EF11" s="528">
        <f t="shared" si="31"/>
        <v>0</v>
      </c>
      <c r="EG11" s="529"/>
      <c r="EH11" s="529"/>
      <c r="EI11" s="529"/>
      <c r="EJ11" s="529"/>
      <c r="EK11" s="528">
        <f t="shared" si="13"/>
        <v>0</v>
      </c>
      <c r="EL11" s="529"/>
      <c r="EM11" s="529"/>
      <c r="EN11" s="529"/>
      <c r="EO11" s="529"/>
      <c r="EP11" s="528">
        <f t="shared" si="14"/>
        <v>0</v>
      </c>
      <c r="EQ11" s="529"/>
      <c r="ER11" s="529"/>
      <c r="ES11" s="529"/>
      <c r="ET11" s="529"/>
      <c r="EU11" s="528">
        <f t="shared" si="15"/>
        <v>0</v>
      </c>
      <c r="EV11" s="529"/>
      <c r="EW11" s="529"/>
      <c r="EX11" s="529"/>
      <c r="EY11" s="529"/>
      <c r="EZ11" s="528">
        <f t="shared" si="16"/>
        <v>0</v>
      </c>
      <c r="FA11" s="533"/>
      <c r="FB11" s="533">
        <v>4</v>
      </c>
      <c r="FC11" s="533"/>
      <c r="FD11" s="533"/>
      <c r="FE11" s="532">
        <f t="shared" si="17"/>
        <v>4</v>
      </c>
      <c r="FF11" s="493"/>
      <c r="FG11" s="493"/>
      <c r="FH11" s="493"/>
      <c r="FI11" s="493"/>
      <c r="FJ11" s="492">
        <f t="shared" si="18"/>
        <v>0</v>
      </c>
      <c r="FK11" s="493"/>
      <c r="FL11" s="493"/>
      <c r="FM11" s="493"/>
      <c r="FN11" s="493"/>
      <c r="FO11" s="492">
        <f t="shared" si="19"/>
        <v>0</v>
      </c>
      <c r="FP11" s="493"/>
      <c r="FQ11" s="493"/>
      <c r="FR11" s="493"/>
      <c r="FS11" s="493"/>
      <c r="FT11" s="492">
        <f t="shared" si="20"/>
        <v>0</v>
      </c>
      <c r="FU11" s="538">
        <f>DW11+FA11</f>
        <v>0</v>
      </c>
      <c r="FV11" s="538">
        <f>DX11+FB11</f>
        <v>4</v>
      </c>
      <c r="FW11" s="538">
        <f>DY11+FC11</f>
        <v>0</v>
      </c>
      <c r="FX11" s="538">
        <f>DZ11+FD11</f>
        <v>0</v>
      </c>
      <c r="FY11" s="537">
        <f>FX11+FW11+FV11+FU11</f>
        <v>4</v>
      </c>
      <c r="FZ11" s="364"/>
      <c r="GA11" s="364"/>
      <c r="GB11" s="364"/>
      <c r="GC11" s="364"/>
      <c r="GD11" s="365"/>
      <c r="GE11" s="364"/>
      <c r="GF11" s="364"/>
      <c r="GG11" s="364"/>
      <c r="GH11" s="364"/>
      <c r="GI11" s="365"/>
      <c r="GJ11" s="364"/>
      <c r="GK11" s="364"/>
      <c r="GL11" s="364"/>
      <c r="GM11" s="364"/>
      <c r="GN11" s="365"/>
      <c r="GO11" s="364"/>
      <c r="GP11" s="364"/>
      <c r="GQ11" s="364"/>
      <c r="GR11" s="364"/>
      <c r="GS11" s="365"/>
      <c r="GT11" s="364"/>
      <c r="GU11" s="364"/>
      <c r="GV11" s="364"/>
      <c r="GW11" s="364"/>
      <c r="GX11" s="365"/>
      <c r="GY11" s="364"/>
      <c r="GZ11" s="364"/>
      <c r="HA11" s="364"/>
      <c r="HB11" s="364"/>
      <c r="HC11" s="365"/>
      <c r="HI11" s="101"/>
      <c r="HJ11" s="102"/>
      <c r="HK11" s="102"/>
      <c r="HL11" s="100"/>
      <c r="HM11" s="102"/>
      <c r="HN11" s="102"/>
      <c r="HO11" s="101"/>
      <c r="HP11" s="102"/>
      <c r="HQ11" s="102"/>
      <c r="HR11" s="102"/>
      <c r="HS11" s="102"/>
      <c r="HT11" s="101"/>
      <c r="HU11" s="102"/>
      <c r="HV11" s="101"/>
      <c r="HW11" s="102"/>
      <c r="HX11" s="102"/>
      <c r="HY11" s="100"/>
      <c r="HZ11" s="102"/>
      <c r="IA11" s="102"/>
      <c r="IB11" s="101"/>
      <c r="IC11" s="102"/>
      <c r="ID11" s="102"/>
      <c r="IE11" s="102"/>
      <c r="IF11" s="102"/>
      <c r="IG11" s="101"/>
      <c r="IH11" s="102"/>
      <c r="II11" s="101"/>
      <c r="IJ11" s="102"/>
      <c r="IK11" s="102"/>
      <c r="IL11" s="100"/>
      <c r="IM11" s="102"/>
      <c r="IN11" s="102"/>
      <c r="IO11" s="101"/>
      <c r="IP11" s="102"/>
      <c r="IQ11" s="102"/>
      <c r="IR11" s="102"/>
      <c r="IS11" s="102"/>
      <c r="IT11" s="101"/>
      <c r="IU11" s="102"/>
      <c r="IV11" s="101"/>
    </row>
    <row r="12" spans="1:256" ht="13.5" customHeight="1">
      <c r="A12" s="346">
        <v>223</v>
      </c>
      <c r="B12" s="504">
        <f>B13+B14+B15+B16</f>
        <v>0</v>
      </c>
      <c r="C12" s="504">
        <f>C13+C14+C15+C16</f>
        <v>0</v>
      </c>
      <c r="D12" s="504">
        <f>D13+D14+D15+D16</f>
        <v>0</v>
      </c>
      <c r="E12" s="504">
        <f>E13+E14+E15+E16</f>
        <v>0</v>
      </c>
      <c r="F12" s="504">
        <f t="shared" si="24"/>
        <v>0</v>
      </c>
      <c r="G12" s="508">
        <f>G13+G14+G15+G16</f>
        <v>0</v>
      </c>
      <c r="H12" s="508">
        <f>H13+H14+H15+H16</f>
        <v>0</v>
      </c>
      <c r="I12" s="508">
        <f>I13+I14+I15+I16</f>
        <v>0</v>
      </c>
      <c r="J12" s="508">
        <f>J13+J14+J15+J16</f>
        <v>0</v>
      </c>
      <c r="K12" s="508">
        <f t="shared" si="25"/>
        <v>0</v>
      </c>
      <c r="L12" s="655">
        <f>L13+L14+L15+L16</f>
        <v>0</v>
      </c>
      <c r="M12" s="655">
        <f>M13+M14+M15+M16</f>
        <v>0</v>
      </c>
      <c r="N12" s="655">
        <f>N13+N14+N15+N16</f>
        <v>0</v>
      </c>
      <c r="O12" s="655">
        <f>O13+O14+O15+O16</f>
        <v>0</v>
      </c>
      <c r="P12" s="655">
        <f t="shared" si="26"/>
        <v>0</v>
      </c>
      <c r="Q12" s="504">
        <f>Q13+Q14+Q15+Q16</f>
        <v>0</v>
      </c>
      <c r="R12" s="504">
        <f>R13+R14+R15+R16</f>
        <v>0</v>
      </c>
      <c r="S12" s="504">
        <f>S13+S14+S15+S16</f>
        <v>0</v>
      </c>
      <c r="T12" s="504">
        <f>T13+T14+T15+T16</f>
        <v>0</v>
      </c>
      <c r="U12" s="504">
        <f>Q12+R12+S12+T12</f>
        <v>0</v>
      </c>
      <c r="V12" s="508">
        <f>V13+V14+V15+V16</f>
        <v>0</v>
      </c>
      <c r="W12" s="508">
        <f>W13+W14+W15+W16</f>
        <v>0</v>
      </c>
      <c r="X12" s="508">
        <f>X13+X14+X15+X16</f>
        <v>0</v>
      </c>
      <c r="Y12" s="508">
        <f>Y13+Y14+Y15+Y16</f>
        <v>0</v>
      </c>
      <c r="Z12" s="508">
        <f>V12+W12+X12+Y12</f>
        <v>0</v>
      </c>
      <c r="AA12" s="492">
        <f>AA13+AA14+AA15+AA16</f>
        <v>0</v>
      </c>
      <c r="AB12" s="492">
        <f>AB13+AB14+AB15+AB16</f>
        <v>0</v>
      </c>
      <c r="AC12" s="492">
        <f>AC13+AC14+AC15+AC16</f>
        <v>0</v>
      </c>
      <c r="AD12" s="492">
        <f>AD13+AD14+AD15+AD16</f>
        <v>0</v>
      </c>
      <c r="AE12" s="492">
        <f>AA12+AB12+AC12+AD12</f>
        <v>0</v>
      </c>
      <c r="AF12" s="659">
        <f>AF13+AF14+AF15+AF16</f>
        <v>0</v>
      </c>
      <c r="AG12" s="659">
        <f>AG13+AG14+AG15+AG16</f>
        <v>0</v>
      </c>
      <c r="AH12" s="659">
        <f>AH13+AH14+AH15+AH16</f>
        <v>0</v>
      </c>
      <c r="AI12" s="659">
        <f>AI13+AI14+AI15+AI16</f>
        <v>0</v>
      </c>
      <c r="AJ12" s="659">
        <f>AF12+AG12+AH12+AI12</f>
        <v>0</v>
      </c>
      <c r="AK12" s="626">
        <f>AK13+AK14+AK15+AK16</f>
        <v>11</v>
      </c>
      <c r="AL12" s="626">
        <f>AL13+AL14+AL15+AL16</f>
        <v>11</v>
      </c>
      <c r="AM12" s="626">
        <f>AM13+AM14+AM15+AM16</f>
        <v>11</v>
      </c>
      <c r="AN12" s="626">
        <f>AN13+AN14+AN15+AN16</f>
        <v>11</v>
      </c>
      <c r="AO12" s="626">
        <f>AK12+AL12+AM12+AN12</f>
        <v>44</v>
      </c>
      <c r="AP12" s="651">
        <f>AP13+AP14+AP15+AP16</f>
        <v>0</v>
      </c>
      <c r="AQ12" s="651">
        <f>AQ13+AQ14+AQ15+AQ16</f>
        <v>0</v>
      </c>
      <c r="AR12" s="651">
        <f>AR13+AR14+AR15+AR16</f>
        <v>0</v>
      </c>
      <c r="AS12" s="651">
        <f>AS13+AS14+AS15+AS16</f>
        <v>0</v>
      </c>
      <c r="AT12" s="651">
        <f>AP12+AQ12+AR12+AS12</f>
        <v>0</v>
      </c>
      <c r="AU12" s="508">
        <f>AU13+AU14+AU15+AU16</f>
        <v>0</v>
      </c>
      <c r="AV12" s="508">
        <f>AV13+AV14+AV15+AV16</f>
        <v>0</v>
      </c>
      <c r="AW12" s="508">
        <f>AW13+AW14+AW15+AW16</f>
        <v>0</v>
      </c>
      <c r="AX12" s="508">
        <f>AX13+AX14+AX15+AX16</f>
        <v>0</v>
      </c>
      <c r="AY12" s="508">
        <f>AU12+AV12+AW12+AX12</f>
        <v>0</v>
      </c>
      <c r="AZ12" s="508">
        <f>AZ13+AZ14+AZ15+AZ16</f>
        <v>0</v>
      </c>
      <c r="BA12" s="508">
        <f>BA13+BA14+BA15+BA16</f>
        <v>0</v>
      </c>
      <c r="BB12" s="508">
        <f>BB13+BB14+BB15+BB16</f>
        <v>0</v>
      </c>
      <c r="BC12" s="508">
        <f>BC13+BC14+BC15+BC16</f>
        <v>0</v>
      </c>
      <c r="BD12" s="508">
        <f>AZ12+BA12+BB12+BC12</f>
        <v>0</v>
      </c>
      <c r="BE12" s="516">
        <f>BE13+BE14+BE15+BE16</f>
        <v>11</v>
      </c>
      <c r="BF12" s="516">
        <f>BF13+BF14+BF15+BF16</f>
        <v>11</v>
      </c>
      <c r="BG12" s="516">
        <f>BG13+BG14+BG15+BG16</f>
        <v>11</v>
      </c>
      <c r="BH12" s="516">
        <f>BH13+BH14+BH15+BH16</f>
        <v>11</v>
      </c>
      <c r="BI12" s="516">
        <f t="shared" si="28"/>
        <v>44</v>
      </c>
      <c r="BJ12" s="512">
        <f>BJ13+BJ14+BJ15+BJ16</f>
        <v>0</v>
      </c>
      <c r="BK12" s="512">
        <f>BK13+BK14+BK15+BK16</f>
        <v>0</v>
      </c>
      <c r="BL12" s="512">
        <f>BL13+BL14+BL15+BL16</f>
        <v>0</v>
      </c>
      <c r="BM12" s="512">
        <f>BM13+BM14+BM15+BM16</f>
        <v>0</v>
      </c>
      <c r="BN12" s="512">
        <f t="shared" si="0"/>
        <v>0</v>
      </c>
      <c r="BO12" s="492">
        <f>BO13+BO14+BO15+BO16</f>
        <v>0</v>
      </c>
      <c r="BP12" s="492">
        <f>BP13+BP14+BP15+BP16</f>
        <v>0</v>
      </c>
      <c r="BQ12" s="492">
        <f>BQ13+BQ14+BQ15+BQ16</f>
        <v>0</v>
      </c>
      <c r="BR12" s="492">
        <f>BR13+BR14+BR15+BR16</f>
        <v>0</v>
      </c>
      <c r="BS12" s="492">
        <f t="shared" si="9"/>
        <v>0</v>
      </c>
      <c r="BT12" s="520">
        <f>BT13+BT14+BT15+BT16</f>
        <v>11</v>
      </c>
      <c r="BU12" s="520">
        <f>BU13+BU14+BU15+BU16</f>
        <v>11</v>
      </c>
      <c r="BV12" s="520">
        <f>BV13+BV14+BV15+BV16</f>
        <v>11</v>
      </c>
      <c r="BW12" s="520">
        <f>BW13+BW14+BW15+BW16</f>
        <v>11</v>
      </c>
      <c r="BX12" s="520">
        <f>BT12+BU12+BV12+BW12</f>
        <v>44</v>
      </c>
      <c r="BY12" s="492">
        <f>BY13+BY14+BY15+BY16</f>
        <v>0</v>
      </c>
      <c r="BZ12" s="492">
        <f>BZ13+BZ14+BZ15+BZ16</f>
        <v>0</v>
      </c>
      <c r="CA12" s="492">
        <f>CA13+CA14+CA15+CA16</f>
        <v>0</v>
      </c>
      <c r="CB12" s="492">
        <f>CB13+CB14+CB15+CB16</f>
        <v>0</v>
      </c>
      <c r="CC12" s="492">
        <f t="shared" si="1"/>
        <v>0</v>
      </c>
      <c r="CD12" s="492">
        <f>CD13+CD14+CD15+CD16</f>
        <v>0</v>
      </c>
      <c r="CE12" s="492">
        <f>CE13+CE14+CE15+CE16</f>
        <v>0</v>
      </c>
      <c r="CF12" s="492">
        <f>CF13+CF14+CF15+CF16</f>
        <v>0</v>
      </c>
      <c r="CG12" s="492">
        <f>CG13+CG14+CG15+CG16</f>
        <v>0</v>
      </c>
      <c r="CH12" s="492">
        <f t="shared" si="2"/>
        <v>0</v>
      </c>
      <c r="CI12" s="524">
        <f>CI13+CI14+CI15+CI16</f>
        <v>0</v>
      </c>
      <c r="CJ12" s="524">
        <f>CJ13+CJ14+CJ15+CJ16</f>
        <v>0</v>
      </c>
      <c r="CK12" s="524">
        <f>CK13+CK14+CK15+CK16</f>
        <v>0</v>
      </c>
      <c r="CL12" s="524">
        <f>CL13+CL14+CL15+CL16</f>
        <v>0</v>
      </c>
      <c r="CM12" s="524">
        <f t="shared" si="10"/>
        <v>0</v>
      </c>
      <c r="CN12" s="524">
        <f>CN13+CN14+CN15+CN16</f>
        <v>0</v>
      </c>
      <c r="CO12" s="524">
        <f>CO13+CO14+CO15+CO16</f>
        <v>0</v>
      </c>
      <c r="CP12" s="524">
        <f>CP13+CP14+CP15+CP16</f>
        <v>0</v>
      </c>
      <c r="CQ12" s="524">
        <f>CQ13+CQ14+CQ15+CQ16</f>
        <v>0</v>
      </c>
      <c r="CR12" s="524">
        <f t="shared" si="11"/>
        <v>0</v>
      </c>
      <c r="CS12" s="528">
        <f>CS13+CS14+CS15+CS16</f>
        <v>0</v>
      </c>
      <c r="CT12" s="528">
        <f>CT13+CT14+CT15+CT16</f>
        <v>0</v>
      </c>
      <c r="CU12" s="528">
        <f>CU13+CU14+CU15+CU16</f>
        <v>0</v>
      </c>
      <c r="CV12" s="528">
        <f>CV13+CV14+CV15+CV16</f>
        <v>0</v>
      </c>
      <c r="CW12" s="528">
        <f t="shared" si="12"/>
        <v>0</v>
      </c>
      <c r="CX12" s="528">
        <f>CX13+CX14+CX15+CX16</f>
        <v>11</v>
      </c>
      <c r="CY12" s="528">
        <f>CY13+CY14+CY15+CY16</f>
        <v>11</v>
      </c>
      <c r="CZ12" s="528">
        <f>CZ13+CZ14+CZ15+CZ16</f>
        <v>11</v>
      </c>
      <c r="DA12" s="528">
        <f>DA13+DA14+DA15+DA16</f>
        <v>11</v>
      </c>
      <c r="DB12" s="528">
        <f>CX12+CY12+CZ12+DA12</f>
        <v>44</v>
      </c>
      <c r="DC12" s="508">
        <f>DC13+DC14+DC15+DC16</f>
        <v>0</v>
      </c>
      <c r="DD12" s="508">
        <f>DD13+DD14+DD15+DD16</f>
        <v>0</v>
      </c>
      <c r="DE12" s="508">
        <f>DE13+DE14+DE15+DE16</f>
        <v>0</v>
      </c>
      <c r="DF12" s="508">
        <f>DF13+DF14+DF15+DF16</f>
        <v>0</v>
      </c>
      <c r="DG12" s="508">
        <f t="shared" si="3"/>
        <v>0</v>
      </c>
      <c r="DH12" s="508">
        <f>DH13+DH14+DH15+DH16</f>
        <v>0</v>
      </c>
      <c r="DI12" s="508">
        <f>DI13+DI14+DI15+DI16</f>
        <v>0</v>
      </c>
      <c r="DJ12" s="508">
        <f>DJ13+DJ14+DJ15+DJ16</f>
        <v>0</v>
      </c>
      <c r="DK12" s="508">
        <f>DK13+DK14+DK15+DK16</f>
        <v>0</v>
      </c>
      <c r="DL12" s="508">
        <f t="shared" si="4"/>
        <v>0</v>
      </c>
      <c r="DM12" s="508">
        <f>DM13+DM14+DM15+DM16</f>
        <v>0</v>
      </c>
      <c r="DN12" s="508">
        <f>DN13+DN14+DN15+DN16</f>
        <v>0</v>
      </c>
      <c r="DO12" s="508">
        <f>DO13+DO14+DO15+DO16</f>
        <v>0</v>
      </c>
      <c r="DP12" s="508">
        <f>DP13+DP14+DP15+DP16</f>
        <v>0</v>
      </c>
      <c r="DQ12" s="508">
        <f t="shared" si="5"/>
        <v>0</v>
      </c>
      <c r="DR12" s="508">
        <f>DR13+DR14+DR15+DR16</f>
        <v>0</v>
      </c>
      <c r="DS12" s="508">
        <f>DS13+DS14+DS15+DS16</f>
        <v>0</v>
      </c>
      <c r="DT12" s="508">
        <f>DT13+DT14+DT15+DT16</f>
        <v>0</v>
      </c>
      <c r="DU12" s="508">
        <f>DU13+DU14+DU15+DU16</f>
        <v>0</v>
      </c>
      <c r="DV12" s="508">
        <f t="shared" si="6"/>
        <v>0</v>
      </c>
      <c r="DW12" s="492">
        <f>DW13+DW14+DW15+DW16</f>
        <v>0</v>
      </c>
      <c r="DX12" s="492">
        <f>DX13+DX14+DX15+DX16</f>
        <v>0</v>
      </c>
      <c r="DY12" s="492">
        <f>DY13+DY14+DY15+DY16</f>
        <v>0</v>
      </c>
      <c r="DZ12" s="492">
        <f>DZ13+DZ14+DZ15+DZ16</f>
        <v>0</v>
      </c>
      <c r="EA12" s="492">
        <f t="shared" si="7"/>
        <v>0</v>
      </c>
      <c r="EB12" s="528">
        <f>EB13+EB14+EB15+EB16</f>
        <v>0</v>
      </c>
      <c r="EC12" s="528">
        <f>EC13+EC14+EC15+EC16</f>
        <v>0</v>
      </c>
      <c r="ED12" s="528">
        <f>ED13+ED14+ED15+ED16</f>
        <v>0</v>
      </c>
      <c r="EE12" s="528">
        <f>EE13+EE14+EE15+EE16</f>
        <v>0</v>
      </c>
      <c r="EF12" s="528">
        <f t="shared" si="31"/>
        <v>0</v>
      </c>
      <c r="EG12" s="528">
        <f>EG13+EG14+EG15+EG16</f>
        <v>0</v>
      </c>
      <c r="EH12" s="528">
        <f>EH13+EH14+EH15+EH16</f>
        <v>0</v>
      </c>
      <c r="EI12" s="528">
        <f>EI13+EI14+EI15+EI16</f>
        <v>0</v>
      </c>
      <c r="EJ12" s="528">
        <f>EJ13+EJ14+EJ15+EJ16</f>
        <v>0</v>
      </c>
      <c r="EK12" s="528">
        <f>EG12+EH12+EI12+EJ12</f>
        <v>0</v>
      </c>
      <c r="EL12" s="528">
        <f>EL13+EL14+EL15+EL16</f>
        <v>0</v>
      </c>
      <c r="EM12" s="528">
        <f>EM13+EM14+EM15+EM16</f>
        <v>0</v>
      </c>
      <c r="EN12" s="528">
        <f>EN13+EN14+EN15+EN16</f>
        <v>0</v>
      </c>
      <c r="EO12" s="528">
        <f>EO13+EO14+EO15+EO16</f>
        <v>0</v>
      </c>
      <c r="EP12" s="528">
        <f t="shared" si="14"/>
        <v>0</v>
      </c>
      <c r="EQ12" s="528">
        <f>EQ13+EQ14+EQ15+EQ16</f>
        <v>0</v>
      </c>
      <c r="ER12" s="528">
        <f>ER13+ER14+ER15+ER16</f>
        <v>0</v>
      </c>
      <c r="ES12" s="528">
        <f>ES13+ES14+ES15+ES16</f>
        <v>0</v>
      </c>
      <c r="ET12" s="528">
        <f>ET13+ET14+ET15+ET16</f>
        <v>0</v>
      </c>
      <c r="EU12" s="528">
        <f t="shared" si="15"/>
        <v>0</v>
      </c>
      <c r="EV12" s="528">
        <f>EV13+EV14+EV15+EV16</f>
        <v>0</v>
      </c>
      <c r="EW12" s="528">
        <f>EW13+EW14+EW15+EW16</f>
        <v>0</v>
      </c>
      <c r="EX12" s="528">
        <f>EX13+EX14+EX15+EX16</f>
        <v>0</v>
      </c>
      <c r="EY12" s="528">
        <f>EY13+EY14+EY15+EY16</f>
        <v>0</v>
      </c>
      <c r="EZ12" s="528">
        <f t="shared" si="16"/>
        <v>0</v>
      </c>
      <c r="FA12" s="532">
        <f>FA13+FA14+FA15+FA16</f>
        <v>0</v>
      </c>
      <c r="FB12" s="532">
        <f>FB13+FB14+FB15+FB16</f>
        <v>0</v>
      </c>
      <c r="FC12" s="532">
        <f>FC13+FC14+FC15+FC16</f>
        <v>0</v>
      </c>
      <c r="FD12" s="532">
        <f>FD13+FD14+FD15+FD16</f>
        <v>0</v>
      </c>
      <c r="FE12" s="532">
        <f>FA12+FB12+FC12+FD12</f>
        <v>0</v>
      </c>
      <c r="FF12" s="492">
        <f>FF13+FF14+FF15+FF16</f>
        <v>0</v>
      </c>
      <c r="FG12" s="492">
        <f>FG13+FG14+FG15+FG16</f>
        <v>0</v>
      </c>
      <c r="FH12" s="492">
        <f>FH13+FH14+FH15+FH16</f>
        <v>0</v>
      </c>
      <c r="FI12" s="492">
        <f>FI13+FI14+FI15+FI16</f>
        <v>0</v>
      </c>
      <c r="FJ12" s="492">
        <f t="shared" si="18"/>
        <v>0</v>
      </c>
      <c r="FK12" s="492">
        <f>FK13+FK14+FK15+FK16</f>
        <v>0</v>
      </c>
      <c r="FL12" s="492">
        <f>FL13+FL14+FL15+FL16</f>
        <v>0</v>
      </c>
      <c r="FM12" s="492">
        <f>FM13+FM14+FM15+FM16</f>
        <v>0</v>
      </c>
      <c r="FN12" s="492">
        <f>FN13+FN14+FN15+FN16</f>
        <v>0</v>
      </c>
      <c r="FO12" s="492">
        <f t="shared" si="19"/>
        <v>0</v>
      </c>
      <c r="FP12" s="492">
        <f>FP13+FP14+FP15+FP16</f>
        <v>0</v>
      </c>
      <c r="FQ12" s="492">
        <f>FQ13+FQ14+FQ15+FQ16</f>
        <v>0</v>
      </c>
      <c r="FR12" s="492">
        <f>FR13+FR14+FR15+FR16</f>
        <v>0</v>
      </c>
      <c r="FS12" s="492">
        <f>FS13+FS14+FS15+FS16</f>
        <v>0</v>
      </c>
      <c r="FT12" s="492">
        <f t="shared" si="20"/>
        <v>0</v>
      </c>
      <c r="FU12" s="537">
        <f>FU13+FU14+FU15+FU16</f>
        <v>11</v>
      </c>
      <c r="FV12" s="537">
        <f>FV13+FV14+FV15+FV16</f>
        <v>11</v>
      </c>
      <c r="FW12" s="537">
        <f>FW13+FW14+FW15+FW16</f>
        <v>11</v>
      </c>
      <c r="FX12" s="537">
        <f>FX13+FX14+FX15+FX16</f>
        <v>11</v>
      </c>
      <c r="FY12" s="539">
        <f>FU12+FV12+FW12+FX12</f>
        <v>44</v>
      </c>
      <c r="FZ12" s="365"/>
      <c r="GA12" s="365"/>
      <c r="GB12" s="365"/>
      <c r="GC12" s="365"/>
      <c r="GD12" s="365"/>
      <c r="GE12" s="365"/>
      <c r="GF12" s="365"/>
      <c r="GG12" s="365"/>
      <c r="GH12" s="365"/>
      <c r="GI12" s="365"/>
      <c r="GJ12" s="365"/>
      <c r="GK12" s="365"/>
      <c r="GL12" s="365"/>
      <c r="GM12" s="365"/>
      <c r="GN12" s="365"/>
      <c r="GO12" s="365"/>
      <c r="GP12" s="365"/>
      <c r="GQ12" s="365"/>
      <c r="GR12" s="365"/>
      <c r="GS12" s="365"/>
      <c r="GT12" s="365"/>
      <c r="GU12" s="365"/>
      <c r="GV12" s="365"/>
      <c r="GW12" s="365"/>
      <c r="GX12" s="365"/>
      <c r="GY12" s="364"/>
      <c r="GZ12" s="364"/>
      <c r="HA12" s="364"/>
      <c r="HB12" s="364"/>
      <c r="HC12" s="365"/>
      <c r="HI12" s="101"/>
      <c r="HJ12" s="100"/>
      <c r="HK12" s="100"/>
      <c r="HL12" s="100"/>
      <c r="HM12" s="100"/>
      <c r="HN12" s="100"/>
      <c r="HO12" s="101"/>
      <c r="HP12" s="100"/>
      <c r="HQ12" s="100"/>
      <c r="HR12" s="100"/>
      <c r="HS12" s="100"/>
      <c r="HT12" s="101"/>
      <c r="HU12" s="100"/>
      <c r="HV12" s="101"/>
      <c r="HW12" s="100"/>
      <c r="HX12" s="100"/>
      <c r="HY12" s="100"/>
      <c r="HZ12" s="100"/>
      <c r="IA12" s="100"/>
      <c r="IB12" s="101"/>
      <c r="IC12" s="100"/>
      <c r="ID12" s="100"/>
      <c r="IE12" s="100"/>
      <c r="IF12" s="100"/>
      <c r="IG12" s="101"/>
      <c r="IH12" s="100"/>
      <c r="II12" s="101"/>
      <c r="IJ12" s="100"/>
      <c r="IK12" s="100"/>
      <c r="IL12" s="100"/>
      <c r="IM12" s="100"/>
      <c r="IN12" s="100"/>
      <c r="IO12" s="101"/>
      <c r="IP12" s="100"/>
      <c r="IQ12" s="100"/>
      <c r="IR12" s="100"/>
      <c r="IS12" s="100"/>
      <c r="IT12" s="101"/>
      <c r="IU12" s="100"/>
      <c r="IV12" s="101"/>
    </row>
    <row r="13" spans="1:256" ht="13.5" customHeight="1">
      <c r="A13" s="346" t="s">
        <v>184</v>
      </c>
      <c r="B13" s="505"/>
      <c r="C13" s="505"/>
      <c r="D13" s="505"/>
      <c r="E13" s="505"/>
      <c r="F13" s="504">
        <f t="shared" si="24"/>
        <v>0</v>
      </c>
      <c r="G13" s="509"/>
      <c r="H13" s="509"/>
      <c r="I13" s="509"/>
      <c r="J13" s="509"/>
      <c r="K13" s="508">
        <f t="shared" si="25"/>
        <v>0</v>
      </c>
      <c r="L13" s="656"/>
      <c r="M13" s="656"/>
      <c r="N13" s="656"/>
      <c r="O13" s="656"/>
      <c r="P13" s="655">
        <f t="shared" si="26"/>
        <v>0</v>
      </c>
      <c r="Q13" s="505"/>
      <c r="R13" s="505"/>
      <c r="S13" s="505"/>
      <c r="T13" s="505"/>
      <c r="U13" s="504">
        <f>Q13+R13+S13+T13</f>
        <v>0</v>
      </c>
      <c r="V13" s="509"/>
      <c r="W13" s="509"/>
      <c r="X13" s="509"/>
      <c r="Y13" s="509"/>
      <c r="Z13" s="508">
        <f>V13+W13+X13+Y13</f>
        <v>0</v>
      </c>
      <c r="AA13" s="493"/>
      <c r="AB13" s="493"/>
      <c r="AC13" s="493"/>
      <c r="AD13" s="493"/>
      <c r="AE13" s="492">
        <f>AA13+AB13+AC13+AD13</f>
        <v>0</v>
      </c>
      <c r="AF13" s="660"/>
      <c r="AG13" s="660"/>
      <c r="AH13" s="660"/>
      <c r="AI13" s="660"/>
      <c r="AJ13" s="659">
        <f aca="true" t="shared" si="32" ref="AJ13:AJ24">AF13+AG13+AH13+AI13</f>
        <v>0</v>
      </c>
      <c r="AK13" s="627"/>
      <c r="AL13" s="627"/>
      <c r="AM13" s="627"/>
      <c r="AN13" s="627"/>
      <c r="AO13" s="626">
        <f>AK13+AL13+AM13+AN13</f>
        <v>0</v>
      </c>
      <c r="AP13" s="652"/>
      <c r="AQ13" s="652"/>
      <c r="AR13" s="652"/>
      <c r="AS13" s="652"/>
      <c r="AT13" s="651">
        <f>AP13+AQ13+AR13+AS13</f>
        <v>0</v>
      </c>
      <c r="AU13" s="509"/>
      <c r="AV13" s="509"/>
      <c r="AW13" s="509"/>
      <c r="AX13" s="509"/>
      <c r="AY13" s="508">
        <f>AU13+AV13+AW13+AX13</f>
        <v>0</v>
      </c>
      <c r="AZ13" s="509"/>
      <c r="BA13" s="509"/>
      <c r="BB13" s="509"/>
      <c r="BC13" s="509"/>
      <c r="BD13" s="508">
        <f>AZ13+BA13+BB13+BC13</f>
        <v>0</v>
      </c>
      <c r="BE13" s="517">
        <f>AF13</f>
        <v>0</v>
      </c>
      <c r="BF13" s="517">
        <f>AG13</f>
        <v>0</v>
      </c>
      <c r="BG13" s="517">
        <f>AH13</f>
        <v>0</v>
      </c>
      <c r="BH13" s="517">
        <f>AI13</f>
        <v>0</v>
      </c>
      <c r="BI13" s="516">
        <f t="shared" si="28"/>
        <v>0</v>
      </c>
      <c r="BJ13" s="513"/>
      <c r="BK13" s="513"/>
      <c r="BL13" s="513"/>
      <c r="BM13" s="513"/>
      <c r="BN13" s="512">
        <f t="shared" si="0"/>
        <v>0</v>
      </c>
      <c r="BO13" s="493"/>
      <c r="BP13" s="493"/>
      <c r="BQ13" s="493"/>
      <c r="BR13" s="493"/>
      <c r="BS13" s="492">
        <f t="shared" si="9"/>
        <v>0</v>
      </c>
      <c r="BT13" s="521">
        <f aca="true" t="shared" si="33" ref="BT13:BW16">B13+BE13</f>
        <v>0</v>
      </c>
      <c r="BU13" s="521">
        <f t="shared" si="33"/>
        <v>0</v>
      </c>
      <c r="BV13" s="521">
        <f t="shared" si="33"/>
        <v>0</v>
      </c>
      <c r="BW13" s="521">
        <f t="shared" si="33"/>
        <v>0</v>
      </c>
      <c r="BX13" s="520">
        <f t="shared" si="27"/>
        <v>0</v>
      </c>
      <c r="BY13" s="493"/>
      <c r="BZ13" s="493"/>
      <c r="CA13" s="493"/>
      <c r="CB13" s="493"/>
      <c r="CC13" s="492">
        <f t="shared" si="1"/>
        <v>0</v>
      </c>
      <c r="CD13" s="493"/>
      <c r="CE13" s="493"/>
      <c r="CF13" s="493"/>
      <c r="CG13" s="493"/>
      <c r="CH13" s="492">
        <f t="shared" si="2"/>
        <v>0</v>
      </c>
      <c r="CI13" s="525"/>
      <c r="CJ13" s="525"/>
      <c r="CK13" s="525"/>
      <c r="CL13" s="525"/>
      <c r="CM13" s="524">
        <f t="shared" si="10"/>
        <v>0</v>
      </c>
      <c r="CN13" s="525"/>
      <c r="CO13" s="525"/>
      <c r="CP13" s="525"/>
      <c r="CQ13" s="525"/>
      <c r="CR13" s="524">
        <f t="shared" si="11"/>
        <v>0</v>
      </c>
      <c r="CS13" s="529">
        <f aca="true" t="shared" si="34" ref="CS13:CV16">CD13+CI13</f>
        <v>0</v>
      </c>
      <c r="CT13" s="529">
        <f t="shared" si="34"/>
        <v>0</v>
      </c>
      <c r="CU13" s="529">
        <f t="shared" si="34"/>
        <v>0</v>
      </c>
      <c r="CV13" s="529">
        <f t="shared" si="34"/>
        <v>0</v>
      </c>
      <c r="CW13" s="528">
        <f t="shared" si="12"/>
        <v>0</v>
      </c>
      <c r="CX13" s="529">
        <f aca="true" t="shared" si="35" ref="CX13:DA16">CS13+BY13+BT13</f>
        <v>0</v>
      </c>
      <c r="CY13" s="529">
        <f t="shared" si="35"/>
        <v>0</v>
      </c>
      <c r="CZ13" s="529">
        <f t="shared" si="35"/>
        <v>0</v>
      </c>
      <c r="DA13" s="529">
        <f t="shared" si="35"/>
        <v>0</v>
      </c>
      <c r="DB13" s="528">
        <f aca="true" t="shared" si="36" ref="DB13:DB24">CX13+CY13+CZ13+DA13</f>
        <v>0</v>
      </c>
      <c r="DC13" s="509"/>
      <c r="DD13" s="509"/>
      <c r="DE13" s="509"/>
      <c r="DF13" s="509"/>
      <c r="DG13" s="508">
        <f t="shared" si="3"/>
        <v>0</v>
      </c>
      <c r="DH13" s="509"/>
      <c r="DI13" s="509"/>
      <c r="DJ13" s="509"/>
      <c r="DK13" s="509"/>
      <c r="DL13" s="508">
        <f t="shared" si="4"/>
        <v>0</v>
      </c>
      <c r="DM13" s="509"/>
      <c r="DN13" s="509"/>
      <c r="DO13" s="509"/>
      <c r="DP13" s="509"/>
      <c r="DQ13" s="508">
        <f t="shared" si="5"/>
        <v>0</v>
      </c>
      <c r="DR13" s="509"/>
      <c r="DS13" s="509"/>
      <c r="DT13" s="509"/>
      <c r="DU13" s="509"/>
      <c r="DV13" s="508">
        <f t="shared" si="6"/>
        <v>0</v>
      </c>
      <c r="DW13" s="492"/>
      <c r="DX13" s="492"/>
      <c r="DY13" s="492"/>
      <c r="DZ13" s="492"/>
      <c r="EA13" s="492">
        <f t="shared" si="7"/>
        <v>0</v>
      </c>
      <c r="EB13" s="529"/>
      <c r="EC13" s="529"/>
      <c r="ED13" s="529"/>
      <c r="EE13" s="529"/>
      <c r="EF13" s="528">
        <f t="shared" si="31"/>
        <v>0</v>
      </c>
      <c r="EG13" s="529"/>
      <c r="EH13" s="529"/>
      <c r="EI13" s="529"/>
      <c r="EJ13" s="529"/>
      <c r="EK13" s="528">
        <f>EG13+EH13+EI13+EJ13</f>
        <v>0</v>
      </c>
      <c r="EL13" s="529"/>
      <c r="EM13" s="529"/>
      <c r="EN13" s="529"/>
      <c r="EO13" s="529"/>
      <c r="EP13" s="528">
        <f t="shared" si="14"/>
        <v>0</v>
      </c>
      <c r="EQ13" s="529"/>
      <c r="ER13" s="529"/>
      <c r="ES13" s="529"/>
      <c r="ET13" s="529"/>
      <c r="EU13" s="528">
        <f t="shared" si="15"/>
        <v>0</v>
      </c>
      <c r="EV13" s="529"/>
      <c r="EW13" s="529"/>
      <c r="EX13" s="529"/>
      <c r="EY13" s="529"/>
      <c r="EZ13" s="528">
        <f t="shared" si="16"/>
        <v>0</v>
      </c>
      <c r="FA13" s="533"/>
      <c r="FB13" s="533"/>
      <c r="FC13" s="533"/>
      <c r="FD13" s="533"/>
      <c r="FE13" s="532">
        <f t="shared" si="17"/>
        <v>0</v>
      </c>
      <c r="FF13" s="493"/>
      <c r="FG13" s="493"/>
      <c r="FH13" s="493"/>
      <c r="FI13" s="493"/>
      <c r="FJ13" s="492">
        <f t="shared" si="18"/>
        <v>0</v>
      </c>
      <c r="FK13" s="493"/>
      <c r="FL13" s="493"/>
      <c r="FM13" s="493"/>
      <c r="FN13" s="493"/>
      <c r="FO13" s="492">
        <f t="shared" si="19"/>
        <v>0</v>
      </c>
      <c r="FP13" s="493"/>
      <c r="FQ13" s="493"/>
      <c r="FR13" s="493"/>
      <c r="FS13" s="493"/>
      <c r="FT13" s="492">
        <f t="shared" si="20"/>
        <v>0</v>
      </c>
      <c r="FU13" s="538">
        <f aca="true" t="shared" si="37" ref="FU13:FX15">CX13+DR13+DW13+FA13+FF13+FK13+FP13</f>
        <v>0</v>
      </c>
      <c r="FV13" s="538">
        <f t="shared" si="37"/>
        <v>0</v>
      </c>
      <c r="FW13" s="538">
        <f t="shared" si="37"/>
        <v>0</v>
      </c>
      <c r="FX13" s="538">
        <f t="shared" si="37"/>
        <v>0</v>
      </c>
      <c r="FY13" s="539">
        <f>FU13+FV13+FW13+FX13</f>
        <v>0</v>
      </c>
      <c r="FZ13" s="364"/>
      <c r="GA13" s="364"/>
      <c r="GB13" s="364"/>
      <c r="GC13" s="364"/>
      <c r="GD13" s="365"/>
      <c r="GE13" s="364"/>
      <c r="GF13" s="364"/>
      <c r="GG13" s="364"/>
      <c r="GH13" s="364"/>
      <c r="GI13" s="365"/>
      <c r="GJ13" s="364"/>
      <c r="GK13" s="364"/>
      <c r="GL13" s="364"/>
      <c r="GM13" s="364"/>
      <c r="GN13" s="365"/>
      <c r="GO13" s="364"/>
      <c r="GP13" s="364"/>
      <c r="GQ13" s="364"/>
      <c r="GR13" s="364"/>
      <c r="GS13" s="365"/>
      <c r="GT13" s="364"/>
      <c r="GU13" s="364"/>
      <c r="GV13" s="364"/>
      <c r="GW13" s="364"/>
      <c r="GX13" s="365"/>
      <c r="GY13" s="364"/>
      <c r="GZ13" s="364"/>
      <c r="HA13" s="364"/>
      <c r="HB13" s="364"/>
      <c r="HC13" s="365"/>
      <c r="HI13" s="101"/>
      <c r="HJ13" s="102"/>
      <c r="HK13" s="102"/>
      <c r="HL13" s="100"/>
      <c r="HM13" s="102"/>
      <c r="HN13" s="102"/>
      <c r="HO13" s="101"/>
      <c r="HP13" s="102"/>
      <c r="HQ13" s="102"/>
      <c r="HR13" s="102"/>
      <c r="HS13" s="102"/>
      <c r="HT13" s="101"/>
      <c r="HU13" s="102"/>
      <c r="HV13" s="101"/>
      <c r="HW13" s="102"/>
      <c r="HX13" s="102"/>
      <c r="HY13" s="100"/>
      <c r="HZ13" s="102"/>
      <c r="IA13" s="102"/>
      <c r="IB13" s="101"/>
      <c r="IC13" s="102"/>
      <c r="ID13" s="102"/>
      <c r="IE13" s="102"/>
      <c r="IF13" s="102"/>
      <c r="IG13" s="101"/>
      <c r="IH13" s="102"/>
      <c r="II13" s="101"/>
      <c r="IJ13" s="102"/>
      <c r="IK13" s="102"/>
      <c r="IL13" s="100"/>
      <c r="IM13" s="102"/>
      <c r="IN13" s="102"/>
      <c r="IO13" s="101"/>
      <c r="IP13" s="102"/>
      <c r="IQ13" s="102"/>
      <c r="IR13" s="102"/>
      <c r="IS13" s="102"/>
      <c r="IT13" s="101"/>
      <c r="IU13" s="102"/>
      <c r="IV13" s="101"/>
    </row>
    <row r="14" spans="1:256" ht="13.5" customHeight="1">
      <c r="A14" s="346" t="s">
        <v>185</v>
      </c>
      <c r="B14" s="505"/>
      <c r="C14" s="505"/>
      <c r="D14" s="505"/>
      <c r="E14" s="505"/>
      <c r="F14" s="504">
        <f t="shared" si="24"/>
        <v>0</v>
      </c>
      <c r="G14" s="509"/>
      <c r="H14" s="509"/>
      <c r="I14" s="509"/>
      <c r="J14" s="509"/>
      <c r="K14" s="508">
        <f t="shared" si="25"/>
        <v>0</v>
      </c>
      <c r="L14" s="656"/>
      <c r="M14" s="656"/>
      <c r="N14" s="656"/>
      <c r="O14" s="656"/>
      <c r="P14" s="655">
        <f t="shared" si="26"/>
        <v>0</v>
      </c>
      <c r="Q14" s="505"/>
      <c r="R14" s="505"/>
      <c r="S14" s="505"/>
      <c r="T14" s="505"/>
      <c r="U14" s="504">
        <f>Q14+R14+S14+T14</f>
        <v>0</v>
      </c>
      <c r="V14" s="509"/>
      <c r="W14" s="509"/>
      <c r="X14" s="509"/>
      <c r="Y14" s="509"/>
      <c r="Z14" s="508">
        <f>V14+W14+X14+Y14</f>
        <v>0</v>
      </c>
      <c r="AA14" s="493"/>
      <c r="AB14" s="493"/>
      <c r="AC14" s="493"/>
      <c r="AD14" s="493"/>
      <c r="AE14" s="492">
        <f>AA14+AB14+AC14+AD14</f>
        <v>0</v>
      </c>
      <c r="AF14" s="660"/>
      <c r="AG14" s="660"/>
      <c r="AH14" s="660"/>
      <c r="AI14" s="660"/>
      <c r="AJ14" s="659">
        <f>AI14+AH14+AG14+AF14</f>
        <v>0</v>
      </c>
      <c r="AK14" s="627">
        <v>5</v>
      </c>
      <c r="AL14" s="627">
        <v>5</v>
      </c>
      <c r="AM14" s="627">
        <v>5</v>
      </c>
      <c r="AN14" s="627">
        <v>5</v>
      </c>
      <c r="AO14" s="626">
        <f>AN14+AM14+AL14+AK14</f>
        <v>20</v>
      </c>
      <c r="AP14" s="652"/>
      <c r="AQ14" s="652"/>
      <c r="AR14" s="652"/>
      <c r="AS14" s="652"/>
      <c r="AT14" s="651">
        <f>AP14+AQ14+AR14+AS14</f>
        <v>0</v>
      </c>
      <c r="AU14" s="509"/>
      <c r="AV14" s="509"/>
      <c r="AW14" s="509"/>
      <c r="AX14" s="509"/>
      <c r="AY14" s="508">
        <f>AU14+AV14+AW14+AX14</f>
        <v>0</v>
      </c>
      <c r="AZ14" s="509"/>
      <c r="BA14" s="509"/>
      <c r="BB14" s="509"/>
      <c r="BC14" s="509"/>
      <c r="BD14" s="508">
        <f>AZ14+BA14+BB14+BC14</f>
        <v>0</v>
      </c>
      <c r="BE14" s="517">
        <f>AK14</f>
        <v>5</v>
      </c>
      <c r="BF14" s="517">
        <f aca="true" t="shared" si="38" ref="BF14:BH15">AL14</f>
        <v>5</v>
      </c>
      <c r="BG14" s="517">
        <f t="shared" si="38"/>
        <v>5</v>
      </c>
      <c r="BH14" s="517">
        <f t="shared" si="38"/>
        <v>5</v>
      </c>
      <c r="BI14" s="516">
        <f>BE14+BF14+BG14+BH14</f>
        <v>20</v>
      </c>
      <c r="BJ14" s="513"/>
      <c r="BK14" s="513"/>
      <c r="BL14" s="513"/>
      <c r="BM14" s="513"/>
      <c r="BN14" s="512">
        <f t="shared" si="0"/>
        <v>0</v>
      </c>
      <c r="BO14" s="493"/>
      <c r="BP14" s="493"/>
      <c r="BQ14" s="493"/>
      <c r="BR14" s="493"/>
      <c r="BS14" s="492">
        <f t="shared" si="9"/>
        <v>0</v>
      </c>
      <c r="BT14" s="521">
        <f t="shared" si="33"/>
        <v>5</v>
      </c>
      <c r="BU14" s="521">
        <f t="shared" si="33"/>
        <v>5</v>
      </c>
      <c r="BV14" s="521">
        <f t="shared" si="33"/>
        <v>5</v>
      </c>
      <c r="BW14" s="521">
        <f t="shared" si="33"/>
        <v>5</v>
      </c>
      <c r="BX14" s="520">
        <f>BT14+BU14+BV14+BW14</f>
        <v>20</v>
      </c>
      <c r="BY14" s="493"/>
      <c r="BZ14" s="493"/>
      <c r="CA14" s="493"/>
      <c r="CB14" s="493"/>
      <c r="CC14" s="492">
        <f t="shared" si="1"/>
        <v>0</v>
      </c>
      <c r="CD14" s="493"/>
      <c r="CE14" s="493"/>
      <c r="CF14" s="493"/>
      <c r="CG14" s="493"/>
      <c r="CH14" s="492">
        <f t="shared" si="2"/>
        <v>0</v>
      </c>
      <c r="CI14" s="525"/>
      <c r="CJ14" s="525"/>
      <c r="CK14" s="525"/>
      <c r="CL14" s="525"/>
      <c r="CM14" s="524">
        <f t="shared" si="10"/>
        <v>0</v>
      </c>
      <c r="CN14" s="525"/>
      <c r="CO14" s="525"/>
      <c r="CP14" s="525"/>
      <c r="CQ14" s="525"/>
      <c r="CR14" s="524">
        <f t="shared" si="11"/>
        <v>0</v>
      </c>
      <c r="CS14" s="529">
        <f t="shared" si="34"/>
        <v>0</v>
      </c>
      <c r="CT14" s="529">
        <f t="shared" si="34"/>
        <v>0</v>
      </c>
      <c r="CU14" s="529">
        <f t="shared" si="34"/>
        <v>0</v>
      </c>
      <c r="CV14" s="529">
        <f t="shared" si="34"/>
        <v>0</v>
      </c>
      <c r="CW14" s="528">
        <f t="shared" si="12"/>
        <v>0</v>
      </c>
      <c r="CX14" s="529">
        <f aca="true" t="shared" si="39" ref="CX14:CZ15">CS14+BY14+BT14</f>
        <v>5</v>
      </c>
      <c r="CY14" s="529">
        <f t="shared" si="39"/>
        <v>5</v>
      </c>
      <c r="CZ14" s="529">
        <f t="shared" si="39"/>
        <v>5</v>
      </c>
      <c r="DA14" s="529">
        <f>CV14+CB14+BW14</f>
        <v>5</v>
      </c>
      <c r="DB14" s="528">
        <f>CX14+CY14+CZ14+DA14</f>
        <v>20</v>
      </c>
      <c r="DC14" s="509"/>
      <c r="DD14" s="509"/>
      <c r="DE14" s="509"/>
      <c r="DF14" s="509"/>
      <c r="DG14" s="508">
        <f t="shared" si="3"/>
        <v>0</v>
      </c>
      <c r="DH14" s="509"/>
      <c r="DI14" s="509"/>
      <c r="DJ14" s="509"/>
      <c r="DK14" s="509"/>
      <c r="DL14" s="508">
        <f t="shared" si="4"/>
        <v>0</v>
      </c>
      <c r="DM14" s="509"/>
      <c r="DN14" s="509"/>
      <c r="DO14" s="509"/>
      <c r="DP14" s="509"/>
      <c r="DQ14" s="508">
        <f t="shared" si="5"/>
        <v>0</v>
      </c>
      <c r="DR14" s="509"/>
      <c r="DS14" s="509"/>
      <c r="DT14" s="509"/>
      <c r="DU14" s="509"/>
      <c r="DV14" s="508">
        <f t="shared" si="6"/>
        <v>0</v>
      </c>
      <c r="DW14" s="492"/>
      <c r="DX14" s="492"/>
      <c r="DY14" s="492"/>
      <c r="DZ14" s="492"/>
      <c r="EA14" s="492">
        <f t="shared" si="7"/>
        <v>0</v>
      </c>
      <c r="EB14" s="529"/>
      <c r="EC14" s="529"/>
      <c r="ED14" s="529"/>
      <c r="EE14" s="529"/>
      <c r="EF14" s="528">
        <f t="shared" si="31"/>
        <v>0</v>
      </c>
      <c r="EG14" s="529"/>
      <c r="EH14" s="529"/>
      <c r="EI14" s="529"/>
      <c r="EJ14" s="529"/>
      <c r="EK14" s="528">
        <f t="shared" si="13"/>
        <v>0</v>
      </c>
      <c r="EL14" s="529"/>
      <c r="EM14" s="529"/>
      <c r="EN14" s="529"/>
      <c r="EO14" s="529"/>
      <c r="EP14" s="528">
        <f t="shared" si="14"/>
        <v>0</v>
      </c>
      <c r="EQ14" s="529"/>
      <c r="ER14" s="529"/>
      <c r="ES14" s="529"/>
      <c r="ET14" s="529"/>
      <c r="EU14" s="528">
        <f t="shared" si="15"/>
        <v>0</v>
      </c>
      <c r="EV14" s="529"/>
      <c r="EW14" s="529"/>
      <c r="EX14" s="529"/>
      <c r="EY14" s="529"/>
      <c r="EZ14" s="528">
        <f t="shared" si="16"/>
        <v>0</v>
      </c>
      <c r="FA14" s="533"/>
      <c r="FB14" s="533"/>
      <c r="FC14" s="533"/>
      <c r="FD14" s="533"/>
      <c r="FE14" s="532">
        <f t="shared" si="17"/>
        <v>0</v>
      </c>
      <c r="FF14" s="493"/>
      <c r="FG14" s="493"/>
      <c r="FH14" s="493"/>
      <c r="FI14" s="493"/>
      <c r="FJ14" s="492">
        <f t="shared" si="18"/>
        <v>0</v>
      </c>
      <c r="FK14" s="493"/>
      <c r="FL14" s="493"/>
      <c r="FM14" s="493"/>
      <c r="FN14" s="493"/>
      <c r="FO14" s="492">
        <f t="shared" si="19"/>
        <v>0</v>
      </c>
      <c r="FP14" s="493"/>
      <c r="FQ14" s="493"/>
      <c r="FR14" s="493"/>
      <c r="FS14" s="493"/>
      <c r="FT14" s="492">
        <f t="shared" si="20"/>
        <v>0</v>
      </c>
      <c r="FU14" s="538">
        <f t="shared" si="37"/>
        <v>5</v>
      </c>
      <c r="FV14" s="538">
        <f t="shared" si="37"/>
        <v>5</v>
      </c>
      <c r="FW14" s="538">
        <f t="shared" si="37"/>
        <v>5</v>
      </c>
      <c r="FX14" s="538">
        <f t="shared" si="37"/>
        <v>5</v>
      </c>
      <c r="FY14" s="539">
        <f>FU14+FV14+FW14+FX14</f>
        <v>20</v>
      </c>
      <c r="FZ14" s="364"/>
      <c r="GA14" s="364"/>
      <c r="GB14" s="364"/>
      <c r="GC14" s="364"/>
      <c r="GD14" s="365"/>
      <c r="GE14" s="364"/>
      <c r="GF14" s="364"/>
      <c r="GG14" s="364"/>
      <c r="GH14" s="364"/>
      <c r="GI14" s="365"/>
      <c r="GJ14" s="364"/>
      <c r="GK14" s="364"/>
      <c r="GL14" s="364"/>
      <c r="GM14" s="364"/>
      <c r="GN14" s="365"/>
      <c r="GO14" s="364"/>
      <c r="GP14" s="364"/>
      <c r="GQ14" s="364"/>
      <c r="GR14" s="364"/>
      <c r="GS14" s="365"/>
      <c r="GT14" s="364"/>
      <c r="GU14" s="364"/>
      <c r="GV14" s="364"/>
      <c r="GW14" s="364"/>
      <c r="GX14" s="365"/>
      <c r="GY14" s="364"/>
      <c r="GZ14" s="364"/>
      <c r="HA14" s="364"/>
      <c r="HB14" s="364"/>
      <c r="HC14" s="365"/>
      <c r="HI14" s="101"/>
      <c r="HJ14" s="102"/>
      <c r="HK14" s="102"/>
      <c r="HL14" s="100"/>
      <c r="HM14" s="102"/>
      <c r="HN14" s="102"/>
      <c r="HO14" s="101"/>
      <c r="HP14" s="102"/>
      <c r="HQ14" s="102"/>
      <c r="HR14" s="102"/>
      <c r="HS14" s="102"/>
      <c r="HT14" s="101"/>
      <c r="HU14" s="102"/>
      <c r="HV14" s="101"/>
      <c r="HW14" s="102"/>
      <c r="HX14" s="102"/>
      <c r="HY14" s="100"/>
      <c r="HZ14" s="102"/>
      <c r="IA14" s="102"/>
      <c r="IB14" s="101"/>
      <c r="IC14" s="102"/>
      <c r="ID14" s="102"/>
      <c r="IE14" s="102"/>
      <c r="IF14" s="102"/>
      <c r="IG14" s="101"/>
      <c r="IH14" s="102"/>
      <c r="II14" s="101"/>
      <c r="IJ14" s="102"/>
      <c r="IK14" s="102"/>
      <c r="IL14" s="100"/>
      <c r="IM14" s="102"/>
      <c r="IN14" s="102"/>
      <c r="IO14" s="101"/>
      <c r="IP14" s="102"/>
      <c r="IQ14" s="102"/>
      <c r="IR14" s="102"/>
      <c r="IS14" s="102"/>
      <c r="IT14" s="101"/>
      <c r="IU14" s="102"/>
      <c r="IV14" s="101"/>
    </row>
    <row r="15" spans="1:256" ht="13.5" customHeight="1">
      <c r="A15" s="346" t="s">
        <v>186</v>
      </c>
      <c r="B15" s="505"/>
      <c r="C15" s="505"/>
      <c r="D15" s="505"/>
      <c r="E15" s="505"/>
      <c r="F15" s="504">
        <f t="shared" si="24"/>
        <v>0</v>
      </c>
      <c r="G15" s="509"/>
      <c r="H15" s="509"/>
      <c r="I15" s="509"/>
      <c r="J15" s="509"/>
      <c r="K15" s="508">
        <f t="shared" si="25"/>
        <v>0</v>
      </c>
      <c r="L15" s="656"/>
      <c r="M15" s="656"/>
      <c r="N15" s="656"/>
      <c r="O15" s="656"/>
      <c r="P15" s="655">
        <f t="shared" si="26"/>
        <v>0</v>
      </c>
      <c r="Q15" s="505"/>
      <c r="R15" s="505"/>
      <c r="S15" s="505"/>
      <c r="T15" s="505"/>
      <c r="U15" s="504"/>
      <c r="V15" s="509"/>
      <c r="W15" s="509"/>
      <c r="X15" s="509"/>
      <c r="Y15" s="509"/>
      <c r="Z15" s="508"/>
      <c r="AA15" s="493"/>
      <c r="AB15" s="493"/>
      <c r="AC15" s="493"/>
      <c r="AD15" s="493"/>
      <c r="AE15" s="492"/>
      <c r="AF15" s="660"/>
      <c r="AG15" s="660"/>
      <c r="AH15" s="660"/>
      <c r="AI15" s="660"/>
      <c r="AJ15" s="659">
        <f>AF15+AG15+AH15+AI15</f>
        <v>0</v>
      </c>
      <c r="AK15" s="627">
        <v>6</v>
      </c>
      <c r="AL15" s="627">
        <v>6</v>
      </c>
      <c r="AM15" s="627">
        <v>6</v>
      </c>
      <c r="AN15" s="627">
        <v>6</v>
      </c>
      <c r="AO15" s="626">
        <f aca="true" t="shared" si="40" ref="AO15:AO24">AK15+AL15+AM15+AN15</f>
        <v>24</v>
      </c>
      <c r="AP15" s="652"/>
      <c r="AQ15" s="652"/>
      <c r="AR15" s="652"/>
      <c r="AS15" s="652"/>
      <c r="AT15" s="651"/>
      <c r="AU15" s="509"/>
      <c r="AV15" s="509"/>
      <c r="AW15" s="509"/>
      <c r="AX15" s="509"/>
      <c r="AY15" s="508"/>
      <c r="AZ15" s="509"/>
      <c r="BA15" s="509"/>
      <c r="BB15" s="509"/>
      <c r="BC15" s="509"/>
      <c r="BD15" s="508"/>
      <c r="BE15" s="517">
        <f>AK15</f>
        <v>6</v>
      </c>
      <c r="BF15" s="517">
        <f t="shared" si="38"/>
        <v>6</v>
      </c>
      <c r="BG15" s="517">
        <f t="shared" si="38"/>
        <v>6</v>
      </c>
      <c r="BH15" s="517">
        <f t="shared" si="38"/>
        <v>6</v>
      </c>
      <c r="BI15" s="516">
        <f>BE15+BF15+BG15+BH15</f>
        <v>24</v>
      </c>
      <c r="BJ15" s="513"/>
      <c r="BK15" s="513"/>
      <c r="BL15" s="513"/>
      <c r="BM15" s="513"/>
      <c r="BN15" s="512">
        <f t="shared" si="0"/>
        <v>0</v>
      </c>
      <c r="BO15" s="493"/>
      <c r="BP15" s="493"/>
      <c r="BQ15" s="493"/>
      <c r="BR15" s="493"/>
      <c r="BS15" s="492">
        <f t="shared" si="9"/>
        <v>0</v>
      </c>
      <c r="BT15" s="521">
        <f t="shared" si="33"/>
        <v>6</v>
      </c>
      <c r="BU15" s="521">
        <f t="shared" si="33"/>
        <v>6</v>
      </c>
      <c r="BV15" s="521">
        <f t="shared" si="33"/>
        <v>6</v>
      </c>
      <c r="BW15" s="521">
        <f t="shared" si="33"/>
        <v>6</v>
      </c>
      <c r="BX15" s="520">
        <f>BT15+BU15+BV15+BW15</f>
        <v>24</v>
      </c>
      <c r="BY15" s="493"/>
      <c r="BZ15" s="493"/>
      <c r="CA15" s="493"/>
      <c r="CB15" s="493"/>
      <c r="CC15" s="492">
        <f t="shared" si="1"/>
        <v>0</v>
      </c>
      <c r="CD15" s="493"/>
      <c r="CE15" s="493"/>
      <c r="CF15" s="493"/>
      <c r="CG15" s="493"/>
      <c r="CH15" s="492">
        <f t="shared" si="2"/>
        <v>0</v>
      </c>
      <c r="CI15" s="525"/>
      <c r="CJ15" s="525"/>
      <c r="CK15" s="525"/>
      <c r="CL15" s="525"/>
      <c r="CM15" s="524">
        <f t="shared" si="10"/>
        <v>0</v>
      </c>
      <c r="CN15" s="525"/>
      <c r="CO15" s="525"/>
      <c r="CP15" s="525"/>
      <c r="CQ15" s="525"/>
      <c r="CR15" s="524">
        <f t="shared" si="11"/>
        <v>0</v>
      </c>
      <c r="CS15" s="529">
        <f t="shared" si="34"/>
        <v>0</v>
      </c>
      <c r="CT15" s="529">
        <f t="shared" si="34"/>
        <v>0</v>
      </c>
      <c r="CU15" s="529">
        <f t="shared" si="34"/>
        <v>0</v>
      </c>
      <c r="CV15" s="529">
        <f t="shared" si="34"/>
        <v>0</v>
      </c>
      <c r="CW15" s="528">
        <f t="shared" si="12"/>
        <v>0</v>
      </c>
      <c r="CX15" s="529">
        <f t="shared" si="39"/>
        <v>6</v>
      </c>
      <c r="CY15" s="529">
        <f t="shared" si="39"/>
        <v>6</v>
      </c>
      <c r="CZ15" s="529">
        <f t="shared" si="39"/>
        <v>6</v>
      </c>
      <c r="DA15" s="529">
        <f>CV15+CB15+BW15</f>
        <v>6</v>
      </c>
      <c r="DB15" s="528">
        <f>CX15+CY15+CZ15+DA15</f>
        <v>24</v>
      </c>
      <c r="DC15" s="509"/>
      <c r="DD15" s="509"/>
      <c r="DE15" s="509"/>
      <c r="DF15" s="509"/>
      <c r="DG15" s="508">
        <f t="shared" si="3"/>
        <v>0</v>
      </c>
      <c r="DH15" s="509"/>
      <c r="DI15" s="509"/>
      <c r="DJ15" s="509"/>
      <c r="DK15" s="509"/>
      <c r="DL15" s="508">
        <f t="shared" si="4"/>
        <v>0</v>
      </c>
      <c r="DM15" s="509"/>
      <c r="DN15" s="509"/>
      <c r="DO15" s="509"/>
      <c r="DP15" s="509"/>
      <c r="DQ15" s="508">
        <f t="shared" si="5"/>
        <v>0</v>
      </c>
      <c r="DR15" s="509"/>
      <c r="DS15" s="509"/>
      <c r="DT15" s="509"/>
      <c r="DU15" s="509"/>
      <c r="DV15" s="508">
        <f t="shared" si="6"/>
        <v>0</v>
      </c>
      <c r="DW15" s="492"/>
      <c r="DX15" s="492"/>
      <c r="DY15" s="492"/>
      <c r="DZ15" s="492"/>
      <c r="EA15" s="492">
        <f t="shared" si="7"/>
        <v>0</v>
      </c>
      <c r="EB15" s="529"/>
      <c r="EC15" s="529"/>
      <c r="ED15" s="529"/>
      <c r="EE15" s="529"/>
      <c r="EF15" s="528">
        <f t="shared" si="31"/>
        <v>0</v>
      </c>
      <c r="EG15" s="529"/>
      <c r="EH15" s="529"/>
      <c r="EI15" s="529"/>
      <c r="EJ15" s="529"/>
      <c r="EK15" s="528">
        <f>EG15+EH15+EI15+EJ15</f>
        <v>0</v>
      </c>
      <c r="EL15" s="529"/>
      <c r="EM15" s="529"/>
      <c r="EN15" s="529"/>
      <c r="EO15" s="529"/>
      <c r="EP15" s="528">
        <f t="shared" si="14"/>
        <v>0</v>
      </c>
      <c r="EQ15" s="529"/>
      <c r="ER15" s="529"/>
      <c r="ES15" s="529"/>
      <c r="ET15" s="529"/>
      <c r="EU15" s="528">
        <f t="shared" si="15"/>
        <v>0</v>
      </c>
      <c r="EV15" s="529"/>
      <c r="EW15" s="529"/>
      <c r="EX15" s="529"/>
      <c r="EY15" s="529"/>
      <c r="EZ15" s="528">
        <f t="shared" si="16"/>
        <v>0</v>
      </c>
      <c r="FA15" s="533"/>
      <c r="FB15" s="533">
        <f>EH15</f>
        <v>0</v>
      </c>
      <c r="FC15" s="533"/>
      <c r="FD15" s="533">
        <f>EJ15</f>
        <v>0</v>
      </c>
      <c r="FE15" s="532">
        <f>FA15+FB15+FC15+FD15</f>
        <v>0</v>
      </c>
      <c r="FF15" s="493"/>
      <c r="FG15" s="493"/>
      <c r="FH15" s="493"/>
      <c r="FI15" s="493"/>
      <c r="FJ15" s="492">
        <f t="shared" si="18"/>
        <v>0</v>
      </c>
      <c r="FK15" s="493"/>
      <c r="FL15" s="493"/>
      <c r="FM15" s="493"/>
      <c r="FN15" s="493"/>
      <c r="FO15" s="492">
        <f t="shared" si="19"/>
        <v>0</v>
      </c>
      <c r="FP15" s="493"/>
      <c r="FQ15" s="493"/>
      <c r="FR15" s="493"/>
      <c r="FS15" s="493"/>
      <c r="FT15" s="492">
        <f t="shared" si="20"/>
        <v>0</v>
      </c>
      <c r="FU15" s="538">
        <f t="shared" si="37"/>
        <v>6</v>
      </c>
      <c r="FV15" s="538">
        <f t="shared" si="37"/>
        <v>6</v>
      </c>
      <c r="FW15" s="538">
        <f t="shared" si="37"/>
        <v>6</v>
      </c>
      <c r="FX15" s="538">
        <f t="shared" si="37"/>
        <v>6</v>
      </c>
      <c r="FY15" s="539">
        <f>FU15+FV15+FW15+FX15</f>
        <v>24</v>
      </c>
      <c r="FZ15" s="364"/>
      <c r="GA15" s="364"/>
      <c r="GB15" s="364"/>
      <c r="GC15" s="364"/>
      <c r="GD15" s="365"/>
      <c r="GE15" s="364"/>
      <c r="GF15" s="364"/>
      <c r="GG15" s="364"/>
      <c r="GH15" s="364"/>
      <c r="GI15" s="365"/>
      <c r="GJ15" s="364"/>
      <c r="GK15" s="364"/>
      <c r="GL15" s="364"/>
      <c r="GM15" s="364"/>
      <c r="GN15" s="365"/>
      <c r="GO15" s="364"/>
      <c r="GP15" s="364"/>
      <c r="GQ15" s="364"/>
      <c r="GR15" s="364"/>
      <c r="GS15" s="365"/>
      <c r="GT15" s="364"/>
      <c r="GU15" s="364"/>
      <c r="GV15" s="364"/>
      <c r="GW15" s="364"/>
      <c r="GX15" s="365"/>
      <c r="GY15" s="364"/>
      <c r="GZ15" s="364"/>
      <c r="HA15" s="364"/>
      <c r="HB15" s="364"/>
      <c r="HC15" s="365"/>
      <c r="HI15" s="101"/>
      <c r="HJ15" s="102"/>
      <c r="HK15" s="102"/>
      <c r="HL15" s="100"/>
      <c r="HM15" s="102"/>
      <c r="HN15" s="102"/>
      <c r="HO15" s="101"/>
      <c r="HP15" s="102"/>
      <c r="HQ15" s="102"/>
      <c r="HR15" s="102"/>
      <c r="HS15" s="102"/>
      <c r="HT15" s="101"/>
      <c r="HU15" s="102"/>
      <c r="HV15" s="101"/>
      <c r="HW15" s="102"/>
      <c r="HX15" s="102"/>
      <c r="HY15" s="100"/>
      <c r="HZ15" s="102"/>
      <c r="IA15" s="102"/>
      <c r="IB15" s="101"/>
      <c r="IC15" s="102"/>
      <c r="ID15" s="102"/>
      <c r="IE15" s="102"/>
      <c r="IF15" s="102"/>
      <c r="IG15" s="101"/>
      <c r="IH15" s="102"/>
      <c r="II15" s="101"/>
      <c r="IJ15" s="102"/>
      <c r="IK15" s="102"/>
      <c r="IL15" s="100"/>
      <c r="IM15" s="102"/>
      <c r="IN15" s="102"/>
      <c r="IO15" s="101"/>
      <c r="IP15" s="102"/>
      <c r="IQ15" s="102"/>
      <c r="IR15" s="102"/>
      <c r="IS15" s="102"/>
      <c r="IT15" s="101"/>
      <c r="IU15" s="102"/>
      <c r="IV15" s="101"/>
    </row>
    <row r="16" spans="1:256" ht="13.5" customHeight="1">
      <c r="A16" s="346" t="s">
        <v>187</v>
      </c>
      <c r="B16" s="505"/>
      <c r="C16" s="505"/>
      <c r="D16" s="505"/>
      <c r="E16" s="505"/>
      <c r="F16" s="504">
        <f t="shared" si="24"/>
        <v>0</v>
      </c>
      <c r="G16" s="509"/>
      <c r="H16" s="509"/>
      <c r="I16" s="509"/>
      <c r="J16" s="509"/>
      <c r="K16" s="508">
        <f t="shared" si="25"/>
        <v>0</v>
      </c>
      <c r="L16" s="656"/>
      <c r="M16" s="656"/>
      <c r="N16" s="656"/>
      <c r="O16" s="656"/>
      <c r="P16" s="655">
        <f t="shared" si="26"/>
        <v>0</v>
      </c>
      <c r="Q16" s="505"/>
      <c r="R16" s="505"/>
      <c r="S16" s="505"/>
      <c r="T16" s="505"/>
      <c r="U16" s="504">
        <f>Q16+R16+S16+T16</f>
        <v>0</v>
      </c>
      <c r="V16" s="509"/>
      <c r="W16" s="509"/>
      <c r="X16" s="509"/>
      <c r="Y16" s="509"/>
      <c r="Z16" s="508">
        <f>V16+W16+X16+Y16</f>
        <v>0</v>
      </c>
      <c r="AA16" s="493"/>
      <c r="AB16" s="493"/>
      <c r="AC16" s="493"/>
      <c r="AD16" s="493"/>
      <c r="AE16" s="492">
        <f>AA16+AB16+AC16+AD16</f>
        <v>0</v>
      </c>
      <c r="AF16" s="660"/>
      <c r="AG16" s="660"/>
      <c r="AH16" s="660"/>
      <c r="AI16" s="660"/>
      <c r="AJ16" s="659">
        <f t="shared" si="32"/>
        <v>0</v>
      </c>
      <c r="AK16" s="627"/>
      <c r="AL16" s="627"/>
      <c r="AM16" s="627"/>
      <c r="AN16" s="627"/>
      <c r="AO16" s="626">
        <f t="shared" si="40"/>
        <v>0</v>
      </c>
      <c r="AP16" s="652"/>
      <c r="AQ16" s="652"/>
      <c r="AR16" s="652"/>
      <c r="AS16" s="652"/>
      <c r="AT16" s="651">
        <f>AP16+AQ16+AR16+AS16</f>
        <v>0</v>
      </c>
      <c r="AU16" s="509"/>
      <c r="AV16" s="509"/>
      <c r="AW16" s="509"/>
      <c r="AX16" s="509"/>
      <c r="AY16" s="508">
        <f>AU16+AV16+AW16+AX16</f>
        <v>0</v>
      </c>
      <c r="AZ16" s="509"/>
      <c r="BA16" s="509"/>
      <c r="BB16" s="509"/>
      <c r="BC16" s="509"/>
      <c r="BD16" s="508">
        <f>AZ16+BA16+BB16+BC16</f>
        <v>0</v>
      </c>
      <c r="BE16" s="517"/>
      <c r="BF16" s="517"/>
      <c r="BG16" s="517"/>
      <c r="BH16" s="517"/>
      <c r="BI16" s="516">
        <f t="shared" si="28"/>
        <v>0</v>
      </c>
      <c r="BJ16" s="513"/>
      <c r="BK16" s="513"/>
      <c r="BL16" s="513"/>
      <c r="BM16" s="513"/>
      <c r="BN16" s="512">
        <f t="shared" si="0"/>
        <v>0</v>
      </c>
      <c r="BO16" s="493"/>
      <c r="BP16" s="493"/>
      <c r="BQ16" s="493"/>
      <c r="BR16" s="493"/>
      <c r="BS16" s="492">
        <f t="shared" si="9"/>
        <v>0</v>
      </c>
      <c r="BT16" s="521">
        <f t="shared" si="33"/>
        <v>0</v>
      </c>
      <c r="BU16" s="521">
        <f t="shared" si="33"/>
        <v>0</v>
      </c>
      <c r="BV16" s="521">
        <f t="shared" si="33"/>
        <v>0</v>
      </c>
      <c r="BW16" s="521">
        <f t="shared" si="33"/>
        <v>0</v>
      </c>
      <c r="BX16" s="520">
        <f t="shared" si="27"/>
        <v>0</v>
      </c>
      <c r="BY16" s="493"/>
      <c r="BZ16" s="493"/>
      <c r="CA16" s="493"/>
      <c r="CB16" s="493"/>
      <c r="CC16" s="492">
        <f t="shared" si="1"/>
        <v>0</v>
      </c>
      <c r="CD16" s="493"/>
      <c r="CE16" s="493"/>
      <c r="CF16" s="493"/>
      <c r="CG16" s="493"/>
      <c r="CH16" s="492">
        <f t="shared" si="2"/>
        <v>0</v>
      </c>
      <c r="CI16" s="525"/>
      <c r="CJ16" s="525"/>
      <c r="CK16" s="525"/>
      <c r="CL16" s="525"/>
      <c r="CM16" s="524">
        <f t="shared" si="10"/>
        <v>0</v>
      </c>
      <c r="CN16" s="525"/>
      <c r="CO16" s="525"/>
      <c r="CP16" s="525"/>
      <c r="CQ16" s="525"/>
      <c r="CR16" s="524">
        <f t="shared" si="11"/>
        <v>0</v>
      </c>
      <c r="CS16" s="529">
        <f t="shared" si="34"/>
        <v>0</v>
      </c>
      <c r="CT16" s="529">
        <f t="shared" si="34"/>
        <v>0</v>
      </c>
      <c r="CU16" s="529">
        <f t="shared" si="34"/>
        <v>0</v>
      </c>
      <c r="CV16" s="529">
        <f t="shared" si="34"/>
        <v>0</v>
      </c>
      <c r="CW16" s="528">
        <f t="shared" si="12"/>
        <v>0</v>
      </c>
      <c r="CX16" s="529">
        <f t="shared" si="35"/>
        <v>0</v>
      </c>
      <c r="CY16" s="529">
        <f t="shared" si="35"/>
        <v>0</v>
      </c>
      <c r="CZ16" s="529">
        <f t="shared" si="35"/>
        <v>0</v>
      </c>
      <c r="DA16" s="529">
        <f t="shared" si="35"/>
        <v>0</v>
      </c>
      <c r="DB16" s="528">
        <f t="shared" si="36"/>
        <v>0</v>
      </c>
      <c r="DC16" s="509"/>
      <c r="DD16" s="509"/>
      <c r="DE16" s="509"/>
      <c r="DF16" s="509"/>
      <c r="DG16" s="508">
        <f t="shared" si="3"/>
        <v>0</v>
      </c>
      <c r="DH16" s="509"/>
      <c r="DI16" s="509"/>
      <c r="DJ16" s="509"/>
      <c r="DK16" s="509"/>
      <c r="DL16" s="508">
        <f t="shared" si="4"/>
        <v>0</v>
      </c>
      <c r="DM16" s="509"/>
      <c r="DN16" s="509"/>
      <c r="DO16" s="509"/>
      <c r="DP16" s="509"/>
      <c r="DQ16" s="508">
        <f t="shared" si="5"/>
        <v>0</v>
      </c>
      <c r="DR16" s="509"/>
      <c r="DS16" s="509"/>
      <c r="DT16" s="509"/>
      <c r="DU16" s="509"/>
      <c r="DV16" s="508">
        <f t="shared" si="6"/>
        <v>0</v>
      </c>
      <c r="DW16" s="492"/>
      <c r="DX16" s="492"/>
      <c r="DY16" s="492"/>
      <c r="DZ16" s="492"/>
      <c r="EA16" s="492">
        <f t="shared" si="7"/>
        <v>0</v>
      </c>
      <c r="EB16" s="529"/>
      <c r="EC16" s="529"/>
      <c r="ED16" s="529"/>
      <c r="EE16" s="529"/>
      <c r="EF16" s="528">
        <f t="shared" si="31"/>
        <v>0</v>
      </c>
      <c r="EG16" s="529"/>
      <c r="EH16" s="529"/>
      <c r="EI16" s="529"/>
      <c r="EJ16" s="529"/>
      <c r="EK16" s="528">
        <f t="shared" si="13"/>
        <v>0</v>
      </c>
      <c r="EL16" s="529"/>
      <c r="EM16" s="529"/>
      <c r="EN16" s="529"/>
      <c r="EO16" s="529"/>
      <c r="EP16" s="528">
        <f t="shared" si="14"/>
        <v>0</v>
      </c>
      <c r="EQ16" s="529"/>
      <c r="ER16" s="529"/>
      <c r="ES16" s="529"/>
      <c r="ET16" s="529"/>
      <c r="EU16" s="528">
        <f t="shared" si="15"/>
        <v>0</v>
      </c>
      <c r="EV16" s="529"/>
      <c r="EW16" s="529"/>
      <c r="EX16" s="529"/>
      <c r="EY16" s="529"/>
      <c r="EZ16" s="528">
        <f t="shared" si="16"/>
        <v>0</v>
      </c>
      <c r="FA16" s="533"/>
      <c r="FB16" s="533"/>
      <c r="FC16" s="533"/>
      <c r="FD16" s="533"/>
      <c r="FE16" s="532">
        <f t="shared" si="17"/>
        <v>0</v>
      </c>
      <c r="FF16" s="493"/>
      <c r="FG16" s="493"/>
      <c r="FH16" s="493"/>
      <c r="FI16" s="493"/>
      <c r="FJ16" s="492">
        <f t="shared" si="18"/>
        <v>0</v>
      </c>
      <c r="FK16" s="493"/>
      <c r="FL16" s="493"/>
      <c r="FM16" s="493"/>
      <c r="FN16" s="493"/>
      <c r="FO16" s="492">
        <f t="shared" si="19"/>
        <v>0</v>
      </c>
      <c r="FP16" s="493"/>
      <c r="FQ16" s="493"/>
      <c r="FR16" s="493"/>
      <c r="FS16" s="493"/>
      <c r="FT16" s="492">
        <f t="shared" si="20"/>
        <v>0</v>
      </c>
      <c r="FU16" s="538"/>
      <c r="FV16" s="541"/>
      <c r="FW16" s="538"/>
      <c r="FX16" s="538"/>
      <c r="FY16" s="539">
        <f>FU16+FV16+FW16+FX16</f>
        <v>0</v>
      </c>
      <c r="FZ16" s="364"/>
      <c r="GA16" s="364"/>
      <c r="GB16" s="364"/>
      <c r="GC16" s="364"/>
      <c r="GD16" s="365"/>
      <c r="GE16" s="364"/>
      <c r="GF16" s="364"/>
      <c r="GG16" s="364"/>
      <c r="GH16" s="364"/>
      <c r="GI16" s="365"/>
      <c r="GJ16" s="364"/>
      <c r="GK16" s="364"/>
      <c r="GL16" s="364"/>
      <c r="GM16" s="364"/>
      <c r="GN16" s="365"/>
      <c r="GO16" s="364"/>
      <c r="GP16" s="364"/>
      <c r="GQ16" s="364"/>
      <c r="GR16" s="364"/>
      <c r="GS16" s="365"/>
      <c r="GT16" s="364"/>
      <c r="GU16" s="364"/>
      <c r="GV16" s="364"/>
      <c r="GW16" s="364"/>
      <c r="GX16" s="365"/>
      <c r="GY16" s="364"/>
      <c r="GZ16" s="364"/>
      <c r="HA16" s="364"/>
      <c r="HB16" s="364"/>
      <c r="HC16" s="365"/>
      <c r="HI16" s="101"/>
      <c r="HJ16" s="102"/>
      <c r="HK16" s="102"/>
      <c r="HL16" s="100"/>
      <c r="HM16" s="102"/>
      <c r="HN16" s="102"/>
      <c r="HO16" s="101"/>
      <c r="HP16" s="102"/>
      <c r="HQ16" s="102"/>
      <c r="HR16" s="102"/>
      <c r="HS16" s="102"/>
      <c r="HT16" s="101"/>
      <c r="HU16" s="102"/>
      <c r="HV16" s="101"/>
      <c r="HW16" s="102"/>
      <c r="HX16" s="102"/>
      <c r="HY16" s="100"/>
      <c r="HZ16" s="102"/>
      <c r="IA16" s="102"/>
      <c r="IB16" s="101"/>
      <c r="IC16" s="102"/>
      <c r="ID16" s="102"/>
      <c r="IE16" s="102"/>
      <c r="IF16" s="102"/>
      <c r="IG16" s="101"/>
      <c r="IH16" s="102"/>
      <c r="II16" s="101"/>
      <c r="IJ16" s="102"/>
      <c r="IK16" s="102"/>
      <c r="IL16" s="100"/>
      <c r="IM16" s="102"/>
      <c r="IN16" s="102"/>
      <c r="IO16" s="101"/>
      <c r="IP16" s="102"/>
      <c r="IQ16" s="102"/>
      <c r="IR16" s="102"/>
      <c r="IS16" s="102"/>
      <c r="IT16" s="101"/>
      <c r="IU16" s="102"/>
      <c r="IV16" s="101"/>
    </row>
    <row r="17" spans="1:256" ht="13.5" customHeight="1">
      <c r="A17" s="346">
        <v>224</v>
      </c>
      <c r="B17" s="505"/>
      <c r="C17" s="505"/>
      <c r="D17" s="505"/>
      <c r="E17" s="505"/>
      <c r="F17" s="504">
        <f t="shared" si="24"/>
        <v>0</v>
      </c>
      <c r="G17" s="509"/>
      <c r="H17" s="509"/>
      <c r="I17" s="509"/>
      <c r="J17" s="509"/>
      <c r="K17" s="508">
        <f t="shared" si="25"/>
        <v>0</v>
      </c>
      <c r="L17" s="656"/>
      <c r="M17" s="656"/>
      <c r="N17" s="656"/>
      <c r="O17" s="656"/>
      <c r="P17" s="655">
        <f t="shared" si="26"/>
        <v>0</v>
      </c>
      <c r="Q17" s="505"/>
      <c r="R17" s="505"/>
      <c r="S17" s="505"/>
      <c r="T17" s="505"/>
      <c r="U17" s="504"/>
      <c r="V17" s="509"/>
      <c r="W17" s="509"/>
      <c r="X17" s="509"/>
      <c r="Y17" s="509"/>
      <c r="Z17" s="508"/>
      <c r="AA17" s="493"/>
      <c r="AB17" s="493"/>
      <c r="AC17" s="493"/>
      <c r="AD17" s="493"/>
      <c r="AE17" s="492"/>
      <c r="AF17" s="660"/>
      <c r="AG17" s="660"/>
      <c r="AH17" s="660"/>
      <c r="AI17" s="660"/>
      <c r="AJ17" s="659">
        <f>AF17+AG17+AH17+AI17</f>
        <v>0</v>
      </c>
      <c r="AK17" s="627"/>
      <c r="AL17" s="627"/>
      <c r="AM17" s="627"/>
      <c r="AN17" s="627"/>
      <c r="AO17" s="626">
        <f t="shared" si="40"/>
        <v>0</v>
      </c>
      <c r="AP17" s="652"/>
      <c r="AQ17" s="652"/>
      <c r="AR17" s="652"/>
      <c r="AS17" s="652"/>
      <c r="AT17" s="651"/>
      <c r="AU17" s="509"/>
      <c r="AV17" s="509"/>
      <c r="AW17" s="509"/>
      <c r="AX17" s="509"/>
      <c r="AY17" s="508"/>
      <c r="AZ17" s="509"/>
      <c r="BA17" s="509"/>
      <c r="BB17" s="509"/>
      <c r="BC17" s="509"/>
      <c r="BD17" s="508"/>
      <c r="BE17" s="517">
        <f>Q17+AA17+AF17+AP17+AZ17</f>
        <v>0</v>
      </c>
      <c r="BF17" s="517">
        <f>R17+AB17+AG17+AQ17+BA17</f>
        <v>0</v>
      </c>
      <c r="BG17" s="517">
        <f>S17+AC17+AH17+AR17+BB17</f>
        <v>0</v>
      </c>
      <c r="BH17" s="517">
        <f>T17+AD17+AI17+AS17+BC17</f>
        <v>0</v>
      </c>
      <c r="BI17" s="516">
        <f t="shared" si="28"/>
        <v>0</v>
      </c>
      <c r="BJ17" s="513"/>
      <c r="BK17" s="513"/>
      <c r="BL17" s="513"/>
      <c r="BM17" s="513"/>
      <c r="BN17" s="512">
        <f t="shared" si="0"/>
        <v>0</v>
      </c>
      <c r="BO17" s="493"/>
      <c r="BP17" s="493"/>
      <c r="BQ17" s="493"/>
      <c r="BR17" s="493"/>
      <c r="BS17" s="492">
        <f t="shared" si="9"/>
        <v>0</v>
      </c>
      <c r="BT17" s="521">
        <f>BE17</f>
        <v>0</v>
      </c>
      <c r="BU17" s="521">
        <f>BF17</f>
        <v>0</v>
      </c>
      <c r="BV17" s="521">
        <f>BG17</f>
        <v>0</v>
      </c>
      <c r="BW17" s="521">
        <f>BH17</f>
        <v>0</v>
      </c>
      <c r="BX17" s="520">
        <f t="shared" si="27"/>
        <v>0</v>
      </c>
      <c r="BY17" s="493"/>
      <c r="BZ17" s="493"/>
      <c r="CA17" s="493"/>
      <c r="CB17" s="493"/>
      <c r="CC17" s="492"/>
      <c r="CD17" s="493"/>
      <c r="CE17" s="493"/>
      <c r="CF17" s="493"/>
      <c r="CG17" s="493"/>
      <c r="CH17" s="492"/>
      <c r="CI17" s="525"/>
      <c r="CJ17" s="525"/>
      <c r="CK17" s="525"/>
      <c r="CL17" s="525"/>
      <c r="CM17" s="524"/>
      <c r="CN17" s="525"/>
      <c r="CO17" s="525"/>
      <c r="CP17" s="525"/>
      <c r="CQ17" s="525"/>
      <c r="CR17" s="524">
        <f t="shared" si="11"/>
        <v>0</v>
      </c>
      <c r="CS17" s="529"/>
      <c r="CT17" s="529"/>
      <c r="CU17" s="529"/>
      <c r="CV17" s="529"/>
      <c r="CW17" s="528"/>
      <c r="CX17" s="529">
        <f>BT17</f>
        <v>0</v>
      </c>
      <c r="CY17" s="529">
        <f>BU17</f>
        <v>0</v>
      </c>
      <c r="CZ17" s="529">
        <f>BV17</f>
        <v>0</v>
      </c>
      <c r="DA17" s="529">
        <f>BW17</f>
        <v>0</v>
      </c>
      <c r="DB17" s="528">
        <f>CX17+CY17+CZ17+DA17</f>
        <v>0</v>
      </c>
      <c r="DC17" s="509"/>
      <c r="DD17" s="509"/>
      <c r="DE17" s="509"/>
      <c r="DF17" s="509"/>
      <c r="DG17" s="508"/>
      <c r="DH17" s="509"/>
      <c r="DI17" s="509"/>
      <c r="DJ17" s="509"/>
      <c r="DK17" s="509"/>
      <c r="DL17" s="508"/>
      <c r="DM17" s="509"/>
      <c r="DN17" s="509"/>
      <c r="DO17" s="509"/>
      <c r="DP17" s="509"/>
      <c r="DQ17" s="508"/>
      <c r="DR17" s="509"/>
      <c r="DS17" s="509"/>
      <c r="DT17" s="509"/>
      <c r="DU17" s="509"/>
      <c r="DV17" s="508"/>
      <c r="DW17" s="492"/>
      <c r="DX17" s="492"/>
      <c r="DY17" s="492"/>
      <c r="DZ17" s="492"/>
      <c r="EA17" s="492"/>
      <c r="EB17" s="529"/>
      <c r="EC17" s="529"/>
      <c r="ED17" s="529"/>
      <c r="EE17" s="529"/>
      <c r="EF17" s="528"/>
      <c r="EG17" s="529"/>
      <c r="EH17" s="529"/>
      <c r="EI17" s="529"/>
      <c r="EJ17" s="529"/>
      <c r="EK17" s="528"/>
      <c r="EL17" s="529"/>
      <c r="EM17" s="529"/>
      <c r="EN17" s="529"/>
      <c r="EO17" s="529"/>
      <c r="EP17" s="528"/>
      <c r="EQ17" s="529"/>
      <c r="ER17" s="529"/>
      <c r="ES17" s="529"/>
      <c r="ET17" s="529"/>
      <c r="EU17" s="528"/>
      <c r="EV17" s="529"/>
      <c r="EW17" s="529"/>
      <c r="EX17" s="529"/>
      <c r="EY17" s="529"/>
      <c r="EZ17" s="528"/>
      <c r="FA17" s="533"/>
      <c r="FB17" s="533"/>
      <c r="FC17" s="533"/>
      <c r="FD17" s="533"/>
      <c r="FE17" s="532"/>
      <c r="FF17" s="493"/>
      <c r="FG17" s="493"/>
      <c r="FH17" s="493"/>
      <c r="FI17" s="493"/>
      <c r="FJ17" s="492"/>
      <c r="FK17" s="493"/>
      <c r="FL17" s="493"/>
      <c r="FM17" s="493"/>
      <c r="FN17" s="493"/>
      <c r="FO17" s="492"/>
      <c r="FP17" s="493"/>
      <c r="FQ17" s="493"/>
      <c r="FR17" s="493"/>
      <c r="FS17" s="493"/>
      <c r="FT17" s="492"/>
      <c r="FU17" s="538">
        <f>CX17+DR17+DW17+FA17+FF17+FK17+FP17</f>
        <v>0</v>
      </c>
      <c r="FV17" s="538">
        <f>CY17+DS17+DX17+FB17+FG17+FL17+FQ17</f>
        <v>0</v>
      </c>
      <c r="FW17" s="538">
        <f>CZ17+DT17+DY17+FC17+FH17+FM17+FR17</f>
        <v>0</v>
      </c>
      <c r="FX17" s="538">
        <f>DA17+DU17+DZ17+FD17+FI17+FN17+FS17</f>
        <v>0</v>
      </c>
      <c r="FY17" s="539">
        <f>FX17+FW17+FV17+FU17</f>
        <v>0</v>
      </c>
      <c r="FZ17" s="364"/>
      <c r="GA17" s="364"/>
      <c r="GB17" s="364"/>
      <c r="GC17" s="364"/>
      <c r="GD17" s="365"/>
      <c r="GE17" s="364"/>
      <c r="GF17" s="364"/>
      <c r="GG17" s="364"/>
      <c r="GH17" s="364"/>
      <c r="GI17" s="365"/>
      <c r="GJ17" s="364"/>
      <c r="GK17" s="364"/>
      <c r="GL17" s="364"/>
      <c r="GM17" s="364"/>
      <c r="GN17" s="365"/>
      <c r="GO17" s="364"/>
      <c r="GP17" s="364"/>
      <c r="GQ17" s="364"/>
      <c r="GR17" s="364"/>
      <c r="GS17" s="365"/>
      <c r="GT17" s="364"/>
      <c r="GU17" s="364"/>
      <c r="GV17" s="364"/>
      <c r="GW17" s="364"/>
      <c r="GX17" s="365"/>
      <c r="GY17" s="364"/>
      <c r="GZ17" s="364"/>
      <c r="HA17" s="364"/>
      <c r="HB17" s="364"/>
      <c r="HC17" s="365"/>
      <c r="HI17" s="101"/>
      <c r="HJ17" s="102"/>
      <c r="HK17" s="102"/>
      <c r="HL17" s="100"/>
      <c r="HM17" s="102"/>
      <c r="HN17" s="102"/>
      <c r="HO17" s="101"/>
      <c r="HP17" s="102"/>
      <c r="HQ17" s="102"/>
      <c r="HR17" s="102"/>
      <c r="HS17" s="102"/>
      <c r="HT17" s="101"/>
      <c r="HU17" s="102"/>
      <c r="HV17" s="101"/>
      <c r="HW17" s="102"/>
      <c r="HX17" s="102"/>
      <c r="HY17" s="100"/>
      <c r="HZ17" s="102"/>
      <c r="IA17" s="102"/>
      <c r="IB17" s="101"/>
      <c r="IC17" s="102"/>
      <c r="ID17" s="102"/>
      <c r="IE17" s="102"/>
      <c r="IF17" s="102"/>
      <c r="IG17" s="101"/>
      <c r="IH17" s="102"/>
      <c r="II17" s="101"/>
      <c r="IJ17" s="102"/>
      <c r="IK17" s="102"/>
      <c r="IL17" s="100"/>
      <c r="IM17" s="102"/>
      <c r="IN17" s="102"/>
      <c r="IO17" s="101"/>
      <c r="IP17" s="102"/>
      <c r="IQ17" s="102"/>
      <c r="IR17" s="102"/>
      <c r="IS17" s="102"/>
      <c r="IT17" s="101"/>
      <c r="IU17" s="102"/>
      <c r="IV17" s="101"/>
    </row>
    <row r="18" spans="1:256" ht="13.5" customHeight="1">
      <c r="A18" s="346">
        <v>225</v>
      </c>
      <c r="B18" s="504">
        <f>B19+B20+B21+B22</f>
        <v>0</v>
      </c>
      <c r="C18" s="504">
        <f>C19+C20+C21+C22</f>
        <v>0</v>
      </c>
      <c r="D18" s="504">
        <f>D19+D20+D21+D22</f>
        <v>0</v>
      </c>
      <c r="E18" s="504">
        <f>E19+E20+E21+E22</f>
        <v>0</v>
      </c>
      <c r="F18" s="504">
        <f t="shared" si="24"/>
        <v>0</v>
      </c>
      <c r="G18" s="508">
        <f>G19+G20+G21+G22</f>
        <v>0</v>
      </c>
      <c r="H18" s="508">
        <f>H19+H20+H21+H22</f>
        <v>0</v>
      </c>
      <c r="I18" s="508">
        <f>I19+I20+I21+I22</f>
        <v>0</v>
      </c>
      <c r="J18" s="508">
        <f>J19+J20+J21+J22</f>
        <v>0</v>
      </c>
      <c r="K18" s="508">
        <f t="shared" si="25"/>
        <v>0</v>
      </c>
      <c r="L18" s="655">
        <f>L19+L20+L21+L22</f>
        <v>0</v>
      </c>
      <c r="M18" s="655">
        <f>M19+M20+M21+M22</f>
        <v>0</v>
      </c>
      <c r="N18" s="655">
        <f>N19+N20+N21+N22</f>
        <v>0</v>
      </c>
      <c r="O18" s="655">
        <f>O19+O20+O21+O22</f>
        <v>0</v>
      </c>
      <c r="P18" s="655">
        <f t="shared" si="26"/>
        <v>0</v>
      </c>
      <c r="Q18" s="504">
        <f>Q19+Q20+Q21+Q22</f>
        <v>0</v>
      </c>
      <c r="R18" s="504">
        <f>R19+R20+R21+R22</f>
        <v>0</v>
      </c>
      <c r="S18" s="504">
        <f>S19+S20+S21+S22</f>
        <v>0</v>
      </c>
      <c r="T18" s="504">
        <f>T19+T20+T21+T22</f>
        <v>0</v>
      </c>
      <c r="U18" s="504">
        <f>Q18+R18+S18+T18</f>
        <v>0</v>
      </c>
      <c r="V18" s="508">
        <f>V19+V20+V21+V22</f>
        <v>0</v>
      </c>
      <c r="W18" s="508">
        <f>W19+W20+W21+W22</f>
        <v>0</v>
      </c>
      <c r="X18" s="508">
        <f>X19+X20+X21+X22</f>
        <v>0</v>
      </c>
      <c r="Y18" s="508">
        <f>Y19+Y20+Y21+Y22</f>
        <v>0</v>
      </c>
      <c r="Z18" s="508">
        <f>V18+W18+X18+Y18</f>
        <v>0</v>
      </c>
      <c r="AA18" s="492">
        <f>AA19+AA20+AA21+AA22</f>
        <v>0</v>
      </c>
      <c r="AB18" s="492">
        <f>AB19+AB20+AB21+AB22</f>
        <v>0</v>
      </c>
      <c r="AC18" s="492">
        <f>AC19+AC20+AC21+AC22</f>
        <v>0</v>
      </c>
      <c r="AD18" s="492">
        <f>AD19+AD20+AD21+AD22</f>
        <v>0</v>
      </c>
      <c r="AE18" s="492">
        <f>AA18+AB18+AC18+AD18</f>
        <v>0</v>
      </c>
      <c r="AF18" s="659">
        <f>AF19+AF20+AF21+AF22</f>
        <v>3</v>
      </c>
      <c r="AG18" s="659">
        <f>AG19+AG20+AG21+AG22</f>
        <v>3</v>
      </c>
      <c r="AH18" s="659">
        <f>AH19+AH20+AH21+AH22</f>
        <v>4</v>
      </c>
      <c r="AI18" s="659">
        <f>AI19+AI20+AI21+AI22</f>
        <v>4.6</v>
      </c>
      <c r="AJ18" s="659">
        <f>AF18+AG18+AH18+AI18</f>
        <v>14.6</v>
      </c>
      <c r="AK18" s="626">
        <f>AK19+AK20+AK21+AK22</f>
        <v>0</v>
      </c>
      <c r="AL18" s="626">
        <f>AL19+AL20+AL21+AL22</f>
        <v>0</v>
      </c>
      <c r="AM18" s="626">
        <f>AM19+AM20+AM21+AM22</f>
        <v>0</v>
      </c>
      <c r="AN18" s="626">
        <f>AN19+AN20+AN21+AN22</f>
        <v>0</v>
      </c>
      <c r="AO18" s="626">
        <f t="shared" si="40"/>
        <v>0</v>
      </c>
      <c r="AP18" s="651">
        <f>AP19+AP20+AP21+AP22</f>
        <v>0</v>
      </c>
      <c r="AQ18" s="651">
        <f>AQ19+AQ20+AQ21+AQ22</f>
        <v>0</v>
      </c>
      <c r="AR18" s="651">
        <f>AR19+AR20+AR21+AR22</f>
        <v>0</v>
      </c>
      <c r="AS18" s="651">
        <f>AS19+AS20+AS21+AS22</f>
        <v>0</v>
      </c>
      <c r="AT18" s="651">
        <f>AP18+AQ18+AR18+AS18</f>
        <v>0</v>
      </c>
      <c r="AU18" s="508">
        <f>AU19+AU20+AU21+AU22</f>
        <v>0</v>
      </c>
      <c r="AV18" s="508">
        <f>AV19+AV20+AV21+AV22</f>
        <v>0</v>
      </c>
      <c r="AW18" s="508">
        <f>AW19+AW20+AW21+AW22</f>
        <v>0</v>
      </c>
      <c r="AX18" s="508">
        <f>AX19+AX20+AX21+AX22</f>
        <v>0</v>
      </c>
      <c r="AY18" s="508">
        <f>AU18+AV18+AW18+AX18</f>
        <v>0</v>
      </c>
      <c r="AZ18" s="508">
        <f>AZ19+AZ20+AZ21+AZ22</f>
        <v>0</v>
      </c>
      <c r="BA18" s="508">
        <f>BA19+BA20+BA21+BA22</f>
        <v>0</v>
      </c>
      <c r="BB18" s="508">
        <f>BB19+BB20+BB21+BB22</f>
        <v>0</v>
      </c>
      <c r="BC18" s="508">
        <f>BC19+BC20+BC21+BC22</f>
        <v>0</v>
      </c>
      <c r="BD18" s="508">
        <f>AZ18+BA18+BB18+BC18</f>
        <v>0</v>
      </c>
      <c r="BE18" s="516">
        <f>BE19+BE20+BE21+BE22</f>
        <v>3</v>
      </c>
      <c r="BF18" s="516">
        <f>BF19+BF20+BF21+BF22</f>
        <v>3</v>
      </c>
      <c r="BG18" s="516">
        <f>BG19+BG20+BG21+BG22</f>
        <v>4</v>
      </c>
      <c r="BH18" s="516">
        <f>BH19+BH20+BH21+BH22</f>
        <v>4.6</v>
      </c>
      <c r="BI18" s="516">
        <f t="shared" si="28"/>
        <v>14.6</v>
      </c>
      <c r="BJ18" s="512">
        <f>BJ19+BJ20+BJ21+BJ22</f>
        <v>0</v>
      </c>
      <c r="BK18" s="512">
        <f>BK19+BK20+BK21+BK22</f>
        <v>0</v>
      </c>
      <c r="BL18" s="512">
        <f>BL19+BL20+BL21+BL22</f>
        <v>0</v>
      </c>
      <c r="BM18" s="512">
        <f>BM19+BM20+BM21+BM22</f>
        <v>0</v>
      </c>
      <c r="BN18" s="512">
        <f t="shared" si="0"/>
        <v>0</v>
      </c>
      <c r="BO18" s="492">
        <f>BO19+BO20+BO21+BO22</f>
        <v>0</v>
      </c>
      <c r="BP18" s="492">
        <f>BP19+BP20+BP21+BP22</f>
        <v>0</v>
      </c>
      <c r="BQ18" s="492">
        <f>BQ19+BQ20+BQ21+BQ22</f>
        <v>0</v>
      </c>
      <c r="BR18" s="492">
        <f>BR19+BR20+BR21+BR22</f>
        <v>0</v>
      </c>
      <c r="BS18" s="492">
        <f t="shared" si="9"/>
        <v>0</v>
      </c>
      <c r="BT18" s="520">
        <f>BT19+BT20+BT21+BT22</f>
        <v>3</v>
      </c>
      <c r="BU18" s="520">
        <f>BU19+BU20+BU21+BU22</f>
        <v>3</v>
      </c>
      <c r="BV18" s="520">
        <f>BV19+BV20+BV21+BV22</f>
        <v>4</v>
      </c>
      <c r="BW18" s="520">
        <f>BW19+BW20+BW21+BW22</f>
        <v>4.6</v>
      </c>
      <c r="BX18" s="520">
        <f t="shared" si="27"/>
        <v>14.6</v>
      </c>
      <c r="BY18" s="492">
        <f>BY19+BY20+BY21+BY22</f>
        <v>0</v>
      </c>
      <c r="BZ18" s="492">
        <f>BZ19+BZ20+BZ21+BZ22</f>
        <v>0</v>
      </c>
      <c r="CA18" s="492">
        <f>CA19+CA20+CA21+CA22</f>
        <v>0</v>
      </c>
      <c r="CB18" s="492">
        <f>CB19+CB20+CB21+CB22</f>
        <v>0</v>
      </c>
      <c r="CC18" s="492">
        <f aca="true" t="shared" si="41" ref="CC18:CC24">BY18+BZ18+CA18+CB18</f>
        <v>0</v>
      </c>
      <c r="CD18" s="492">
        <f>CD19+CD20+CD21+CD22</f>
        <v>0</v>
      </c>
      <c r="CE18" s="492">
        <f>CE19+CE20+CE21+CE22</f>
        <v>0</v>
      </c>
      <c r="CF18" s="492">
        <f>CF19+CF20+CF21+CF22</f>
        <v>0</v>
      </c>
      <c r="CG18" s="492">
        <f>CG19+CG20+CG21+CG22</f>
        <v>0</v>
      </c>
      <c r="CH18" s="492">
        <f aca="true" t="shared" si="42" ref="CH18:CH24">CD18+CE18+CF18+CG18</f>
        <v>0</v>
      </c>
      <c r="CI18" s="524">
        <f>CI19+CI20+CI21+CI22</f>
        <v>0</v>
      </c>
      <c r="CJ18" s="524">
        <f>CJ19+CJ20+CJ21+CJ22</f>
        <v>0</v>
      </c>
      <c r="CK18" s="524">
        <f>CK19+CK20+CK21+CK22</f>
        <v>0</v>
      </c>
      <c r="CL18" s="524">
        <f>CL19+CL20+CL21+CL22</f>
        <v>0</v>
      </c>
      <c r="CM18" s="524">
        <f aca="true" t="shared" si="43" ref="CM18:CM24">CI18+CJ18+CK18+CL18</f>
        <v>0</v>
      </c>
      <c r="CN18" s="524">
        <f>CN19+CN20+CN21+CN22</f>
        <v>0</v>
      </c>
      <c r="CO18" s="524">
        <f>CO19+CO20+CO21+CO22</f>
        <v>0</v>
      </c>
      <c r="CP18" s="524">
        <f>CP19+CP20+CP21+CP22</f>
        <v>0</v>
      </c>
      <c r="CQ18" s="524">
        <f>CQ19+CQ20+CQ21+CQ22</f>
        <v>0</v>
      </c>
      <c r="CR18" s="524">
        <f t="shared" si="11"/>
        <v>0</v>
      </c>
      <c r="CS18" s="528">
        <f>CS19+CS20+CS21+CS22</f>
        <v>0</v>
      </c>
      <c r="CT18" s="528">
        <f>CT19+CT20+CT21+CT22</f>
        <v>0</v>
      </c>
      <c r="CU18" s="528">
        <f>CU19+CU20+CU21+CU22</f>
        <v>0</v>
      </c>
      <c r="CV18" s="528">
        <f>CV19+CV20+CV21+CV22</f>
        <v>0</v>
      </c>
      <c r="CW18" s="528">
        <f aca="true" t="shared" si="44" ref="CW18:CW24">CS18+CT18+CU18+CV18</f>
        <v>0</v>
      </c>
      <c r="CX18" s="528">
        <f>CX19+CX20+CX21+CX22</f>
        <v>3</v>
      </c>
      <c r="CY18" s="528">
        <f>CY19+CY20+CY21+CY22</f>
        <v>3</v>
      </c>
      <c r="CZ18" s="528">
        <f>CZ19+CZ20+CZ21+CZ22</f>
        <v>4</v>
      </c>
      <c r="DA18" s="528">
        <f>DA19+DA20+DA21+DA22</f>
        <v>4.6</v>
      </c>
      <c r="DB18" s="528">
        <f>CX18+CY18+CZ18+DA18</f>
        <v>14.6</v>
      </c>
      <c r="DC18" s="508">
        <f>DC19+DC20+DC21+DC22</f>
        <v>0</v>
      </c>
      <c r="DD18" s="508">
        <f>DD19+DD20+DD21+DD22</f>
        <v>0</v>
      </c>
      <c r="DE18" s="508">
        <f>DE19+DE20+DE21+DE22</f>
        <v>0</v>
      </c>
      <c r="DF18" s="508">
        <f>DF19+DF20+DF21+DF22</f>
        <v>0</v>
      </c>
      <c r="DG18" s="508">
        <f aca="true" t="shared" si="45" ref="DG18:DG24">DC18+DD18+DE18+DF18</f>
        <v>0</v>
      </c>
      <c r="DH18" s="508">
        <f>DH19+DH20+DH21+DH22</f>
        <v>0</v>
      </c>
      <c r="DI18" s="508">
        <f>DI19+DI20+DI21+DI22</f>
        <v>0</v>
      </c>
      <c r="DJ18" s="508">
        <f>DJ19+DJ20+DJ21+DJ22</f>
        <v>0</v>
      </c>
      <c r="DK18" s="508">
        <f>DK19+DK20+DK21+DK22</f>
        <v>0</v>
      </c>
      <c r="DL18" s="508">
        <f aca="true" t="shared" si="46" ref="DL18:DL24">DH18+DI18+DJ18+DK18</f>
        <v>0</v>
      </c>
      <c r="DM18" s="508">
        <f>DM19+DM20+DM21+DM22</f>
        <v>0</v>
      </c>
      <c r="DN18" s="508">
        <f>DN19+DN20+DN21+DN22</f>
        <v>0</v>
      </c>
      <c r="DO18" s="508">
        <f>DO19+DO20+DO21+DO22</f>
        <v>0</v>
      </c>
      <c r="DP18" s="508">
        <f>DP19+DP20+DP21+DP22</f>
        <v>0</v>
      </c>
      <c r="DQ18" s="508">
        <f aca="true" t="shared" si="47" ref="DQ18:DQ24">DM18+DN18+DO18+DP18</f>
        <v>0</v>
      </c>
      <c r="DR18" s="508">
        <f>DR19+DR20+DR21+DR22</f>
        <v>0</v>
      </c>
      <c r="DS18" s="508">
        <f>DS19+DS20+DS21+DS22</f>
        <v>0</v>
      </c>
      <c r="DT18" s="508">
        <f>DT19+DT20+DT21+DT22</f>
        <v>0</v>
      </c>
      <c r="DU18" s="508">
        <f>DU19+DU20+DU21+DU22</f>
        <v>0</v>
      </c>
      <c r="DV18" s="508">
        <f aca="true" t="shared" si="48" ref="DV18:DV24">DR18+DS18+DT18+DU18</f>
        <v>0</v>
      </c>
      <c r="DW18" s="492">
        <f>DW19+DW20+DW21+DW22</f>
        <v>1.5</v>
      </c>
      <c r="DX18" s="492">
        <f>DX19+DX20+DX21+DX22</f>
        <v>1.5</v>
      </c>
      <c r="DY18" s="492">
        <f>DY19+DY20+DY21+DY22</f>
        <v>1.5</v>
      </c>
      <c r="DZ18" s="492">
        <f>DZ19+DZ20+DZ21+DZ22</f>
        <v>1.5</v>
      </c>
      <c r="EA18" s="492">
        <f aca="true" t="shared" si="49" ref="EA18:EA24">DW18+DX18+DY18+DZ18</f>
        <v>6</v>
      </c>
      <c r="EB18" s="528">
        <f>EB19+EB20+EB21+EB22</f>
        <v>0</v>
      </c>
      <c r="EC18" s="528">
        <f>EC19+EC20+EC21+EC22</f>
        <v>0</v>
      </c>
      <c r="ED18" s="528">
        <f>ED19+ED20+ED21+ED22</f>
        <v>0</v>
      </c>
      <c r="EE18" s="528">
        <f>EE19+EE20+EE21+EE22</f>
        <v>0</v>
      </c>
      <c r="EF18" s="528">
        <f>EB18+EC18+ED18+EE18</f>
        <v>0</v>
      </c>
      <c r="EG18" s="528">
        <f>EG19+EG20+EG21+EG22</f>
        <v>0</v>
      </c>
      <c r="EH18" s="528">
        <f>EH19+EH20+EH21+EH22</f>
        <v>0</v>
      </c>
      <c r="EI18" s="528">
        <f>EI19+EI20+EI21+EI22</f>
        <v>0</v>
      </c>
      <c r="EJ18" s="528">
        <f>EJ19+EJ20+EJ21+EJ22</f>
        <v>0</v>
      </c>
      <c r="EK18" s="528">
        <f>EG18+EH18+EI18+EJ18</f>
        <v>0</v>
      </c>
      <c r="EL18" s="528">
        <f>EL19+EL20+EL21+EL22</f>
        <v>0</v>
      </c>
      <c r="EM18" s="528">
        <f>EM19+EM20+EM21+EM22</f>
        <v>0</v>
      </c>
      <c r="EN18" s="528">
        <f>EN19+EN20+EN21+EN22</f>
        <v>0</v>
      </c>
      <c r="EO18" s="528">
        <f>EO19+EO20+EO21+EO22</f>
        <v>0</v>
      </c>
      <c r="EP18" s="528">
        <f>EL18+EM18+EN18+EO18</f>
        <v>0</v>
      </c>
      <c r="EQ18" s="528">
        <f>EQ19+EQ20+EQ21+EQ22</f>
        <v>0</v>
      </c>
      <c r="ER18" s="528">
        <f>ER19+ER20+ER21+ER22</f>
        <v>0</v>
      </c>
      <c r="ES18" s="528">
        <f>ES19+ES20+ES21+ES22</f>
        <v>0</v>
      </c>
      <c r="ET18" s="528">
        <f>ET19+ET20+ET21+ET22</f>
        <v>0</v>
      </c>
      <c r="EU18" s="528">
        <f>EQ18+ER18+ES18+ET18</f>
        <v>0</v>
      </c>
      <c r="EV18" s="528">
        <f>EV19+EV20+EV21+EV22</f>
        <v>0</v>
      </c>
      <c r="EW18" s="528">
        <f>EW19+EW20+EW21+EW22</f>
        <v>0</v>
      </c>
      <c r="EX18" s="528">
        <f>EX19+EX20+EX21+EX22</f>
        <v>0</v>
      </c>
      <c r="EY18" s="528">
        <f>EY19+EY20+EY21+EY22</f>
        <v>0</v>
      </c>
      <c r="EZ18" s="528">
        <f>EV18+EW18+EX18+EY18</f>
        <v>0</v>
      </c>
      <c r="FA18" s="532">
        <f>FA19+FA20+FA21+FA22</f>
        <v>0</v>
      </c>
      <c r="FB18" s="532">
        <f>FB19+FB20+FB21+FB22</f>
        <v>0</v>
      </c>
      <c r="FC18" s="532">
        <f>FC19+FC20+FC21+FC22</f>
        <v>0</v>
      </c>
      <c r="FD18" s="532">
        <f>FD19+FD20+FD21+FD22</f>
        <v>0</v>
      </c>
      <c r="FE18" s="532">
        <f>FA18+FB18+FC18+FD18</f>
        <v>0</v>
      </c>
      <c r="FF18" s="492">
        <f>FF19+FF20+FF21+FF22</f>
        <v>0</v>
      </c>
      <c r="FG18" s="492">
        <f>FG19+FG20+FG21+FG22</f>
        <v>0</v>
      </c>
      <c r="FH18" s="492">
        <f>FH19+FH20+FH21+FH22</f>
        <v>0</v>
      </c>
      <c r="FI18" s="492">
        <f>FI19+FI20+FI21+FI22</f>
        <v>0</v>
      </c>
      <c r="FJ18" s="492">
        <f aca="true" t="shared" si="50" ref="FJ18:FJ24">FF18+FG18+FH18+FI18</f>
        <v>0</v>
      </c>
      <c r="FK18" s="492">
        <f>FK19+FK20+FK21+FK22</f>
        <v>0</v>
      </c>
      <c r="FL18" s="492">
        <f>FL19+FL20+FL21+FL22</f>
        <v>0</v>
      </c>
      <c r="FM18" s="492">
        <f>FM19+FM20+FM21+FM22</f>
        <v>0</v>
      </c>
      <c r="FN18" s="492">
        <f>FN19+FN20+FN21+FN22</f>
        <v>0</v>
      </c>
      <c r="FO18" s="492">
        <f aca="true" t="shared" si="51" ref="FO18:FO24">FK18+FL18+FM18+FN18</f>
        <v>0</v>
      </c>
      <c r="FP18" s="492">
        <f>FP19+FP20+FP21+FP22</f>
        <v>0</v>
      </c>
      <c r="FQ18" s="492">
        <f>FQ19+FQ20+FQ21+FQ22</f>
        <v>0</v>
      </c>
      <c r="FR18" s="492">
        <f>FR19+FR20+FR21+FR22</f>
        <v>0</v>
      </c>
      <c r="FS18" s="492">
        <f>FS19+FS20+FS21+FS22</f>
        <v>0</v>
      </c>
      <c r="FT18" s="492">
        <f aca="true" t="shared" si="52" ref="FT18:FT24">FP18+FQ18+FR18+FS18</f>
        <v>0</v>
      </c>
      <c r="FU18" s="537">
        <f>FU19+FU20+FU21+FU22</f>
        <v>4.5</v>
      </c>
      <c r="FV18" s="537">
        <f>FV19+FV20+FV21+FV22</f>
        <v>4.5</v>
      </c>
      <c r="FW18" s="537">
        <f>FW19+FW20+FW21+FW22</f>
        <v>5.5</v>
      </c>
      <c r="FX18" s="537">
        <f>FX19+FX20+FX21+FX22</f>
        <v>6.1</v>
      </c>
      <c r="FY18" s="539">
        <f>FU18+FV18+FW18+FX18</f>
        <v>20.6</v>
      </c>
      <c r="FZ18" s="365"/>
      <c r="GA18" s="365"/>
      <c r="GB18" s="365"/>
      <c r="GC18" s="365"/>
      <c r="GD18" s="365"/>
      <c r="GE18" s="365"/>
      <c r="GF18" s="365"/>
      <c r="GG18" s="365"/>
      <c r="GH18" s="365"/>
      <c r="GI18" s="365"/>
      <c r="GJ18" s="365"/>
      <c r="GK18" s="365"/>
      <c r="GL18" s="365"/>
      <c r="GM18" s="365"/>
      <c r="GN18" s="365"/>
      <c r="GO18" s="365"/>
      <c r="GP18" s="365"/>
      <c r="GQ18" s="365"/>
      <c r="GR18" s="365"/>
      <c r="GS18" s="365"/>
      <c r="GT18" s="365"/>
      <c r="GU18" s="365"/>
      <c r="GV18" s="365"/>
      <c r="GW18" s="365"/>
      <c r="GX18" s="365"/>
      <c r="GY18" s="364"/>
      <c r="GZ18" s="364"/>
      <c r="HA18" s="364"/>
      <c r="HB18" s="364"/>
      <c r="HC18" s="364"/>
      <c r="HI18" s="101"/>
      <c r="HJ18" s="100"/>
      <c r="HK18" s="100"/>
      <c r="HL18" s="100"/>
      <c r="HM18" s="100"/>
      <c r="HN18" s="100"/>
      <c r="HO18" s="101"/>
      <c r="HP18" s="100"/>
      <c r="HQ18" s="100"/>
      <c r="HR18" s="100"/>
      <c r="HS18" s="100"/>
      <c r="HT18" s="101"/>
      <c r="HU18" s="100"/>
      <c r="HV18" s="101"/>
      <c r="HW18" s="100"/>
      <c r="HX18" s="100"/>
      <c r="HY18" s="100"/>
      <c r="HZ18" s="100"/>
      <c r="IA18" s="100"/>
      <c r="IB18" s="101"/>
      <c r="IC18" s="100"/>
      <c r="ID18" s="100"/>
      <c r="IE18" s="100"/>
      <c r="IF18" s="100"/>
      <c r="IG18" s="101"/>
      <c r="IH18" s="100"/>
      <c r="II18" s="101"/>
      <c r="IJ18" s="100"/>
      <c r="IK18" s="100"/>
      <c r="IL18" s="100"/>
      <c r="IM18" s="100"/>
      <c r="IN18" s="100"/>
      <c r="IO18" s="101"/>
      <c r="IP18" s="100"/>
      <c r="IQ18" s="100"/>
      <c r="IR18" s="100"/>
      <c r="IS18" s="100"/>
      <c r="IT18" s="101"/>
      <c r="IU18" s="100"/>
      <c r="IV18" s="101"/>
    </row>
    <row r="19" spans="1:256" ht="13.5" customHeight="1">
      <c r="A19" s="346" t="s">
        <v>188</v>
      </c>
      <c r="B19" s="505"/>
      <c r="C19" s="505"/>
      <c r="D19" s="505"/>
      <c r="E19" s="505"/>
      <c r="F19" s="504">
        <f t="shared" si="24"/>
        <v>0</v>
      </c>
      <c r="G19" s="509"/>
      <c r="H19" s="509"/>
      <c r="I19" s="509"/>
      <c r="J19" s="509"/>
      <c r="K19" s="508">
        <f t="shared" si="25"/>
        <v>0</v>
      </c>
      <c r="L19" s="656"/>
      <c r="M19" s="656"/>
      <c r="N19" s="656"/>
      <c r="O19" s="656"/>
      <c r="P19" s="655">
        <f t="shared" si="26"/>
        <v>0</v>
      </c>
      <c r="Q19" s="505"/>
      <c r="R19" s="505"/>
      <c r="S19" s="505"/>
      <c r="T19" s="505"/>
      <c r="U19" s="504">
        <f>Q19+R19+S19+T19</f>
        <v>0</v>
      </c>
      <c r="V19" s="509"/>
      <c r="W19" s="509"/>
      <c r="X19" s="509"/>
      <c r="Y19" s="509"/>
      <c r="Z19" s="508">
        <f>V19+W19+X19+Y19</f>
        <v>0</v>
      </c>
      <c r="AA19" s="493"/>
      <c r="AB19" s="493"/>
      <c r="AC19" s="493"/>
      <c r="AD19" s="493"/>
      <c r="AE19" s="492">
        <f>AA19+AB19+AC19+AD19</f>
        <v>0</v>
      </c>
      <c r="AF19" s="660"/>
      <c r="AG19" s="660"/>
      <c r="AH19" s="660"/>
      <c r="AI19" s="660"/>
      <c r="AJ19" s="659">
        <f t="shared" si="32"/>
        <v>0</v>
      </c>
      <c r="AK19" s="627"/>
      <c r="AL19" s="627"/>
      <c r="AM19" s="627"/>
      <c r="AN19" s="627"/>
      <c r="AO19" s="626">
        <f t="shared" si="40"/>
        <v>0</v>
      </c>
      <c r="AP19" s="652"/>
      <c r="AQ19" s="652"/>
      <c r="AR19" s="652"/>
      <c r="AS19" s="652"/>
      <c r="AT19" s="651">
        <f>AP19+AQ19+AR19+AS19</f>
        <v>0</v>
      </c>
      <c r="AU19" s="509"/>
      <c r="AV19" s="509"/>
      <c r="AW19" s="509"/>
      <c r="AX19" s="509"/>
      <c r="AY19" s="508">
        <f>AU19+AV19+AW19+AX19</f>
        <v>0</v>
      </c>
      <c r="AZ19" s="509"/>
      <c r="BA19" s="509"/>
      <c r="BB19" s="509"/>
      <c r="BC19" s="509"/>
      <c r="BD19" s="508">
        <f>AZ19+BA19+BB19+BC19</f>
        <v>0</v>
      </c>
      <c r="BE19" s="517"/>
      <c r="BF19" s="517"/>
      <c r="BG19" s="517"/>
      <c r="BH19" s="517"/>
      <c r="BI19" s="516">
        <f t="shared" si="28"/>
        <v>0</v>
      </c>
      <c r="BJ19" s="513"/>
      <c r="BK19" s="513"/>
      <c r="BL19" s="513"/>
      <c r="BM19" s="513"/>
      <c r="BN19" s="512">
        <f t="shared" si="0"/>
        <v>0</v>
      </c>
      <c r="BO19" s="493"/>
      <c r="BP19" s="493"/>
      <c r="BQ19" s="493"/>
      <c r="BR19" s="493"/>
      <c r="BS19" s="492">
        <f t="shared" si="9"/>
        <v>0</v>
      </c>
      <c r="BT19" s="521">
        <f aca="true" t="shared" si="53" ref="BT19:BW22">B19+BE19</f>
        <v>0</v>
      </c>
      <c r="BU19" s="521">
        <f t="shared" si="53"/>
        <v>0</v>
      </c>
      <c r="BV19" s="521">
        <f t="shared" si="53"/>
        <v>0</v>
      </c>
      <c r="BW19" s="521">
        <f t="shared" si="53"/>
        <v>0</v>
      </c>
      <c r="BX19" s="520">
        <f t="shared" si="27"/>
        <v>0</v>
      </c>
      <c r="BY19" s="493"/>
      <c r="BZ19" s="493"/>
      <c r="CA19" s="493"/>
      <c r="CB19" s="493"/>
      <c r="CC19" s="492">
        <f t="shared" si="41"/>
        <v>0</v>
      </c>
      <c r="CD19" s="493"/>
      <c r="CE19" s="493"/>
      <c r="CF19" s="493"/>
      <c r="CG19" s="493"/>
      <c r="CH19" s="492">
        <f t="shared" si="42"/>
        <v>0</v>
      </c>
      <c r="CI19" s="525"/>
      <c r="CJ19" s="525"/>
      <c r="CK19" s="525"/>
      <c r="CL19" s="525"/>
      <c r="CM19" s="524">
        <f t="shared" si="43"/>
        <v>0</v>
      </c>
      <c r="CN19" s="525"/>
      <c r="CO19" s="525"/>
      <c r="CP19" s="525"/>
      <c r="CQ19" s="525"/>
      <c r="CR19" s="524">
        <f t="shared" si="11"/>
        <v>0</v>
      </c>
      <c r="CS19" s="529">
        <f aca="true" t="shared" si="54" ref="CS19:CV22">CD19+CI19</f>
        <v>0</v>
      </c>
      <c r="CT19" s="529">
        <f t="shared" si="54"/>
        <v>0</v>
      </c>
      <c r="CU19" s="529">
        <f t="shared" si="54"/>
        <v>0</v>
      </c>
      <c r="CV19" s="529">
        <f t="shared" si="54"/>
        <v>0</v>
      </c>
      <c r="CW19" s="528">
        <f t="shared" si="44"/>
        <v>0</v>
      </c>
      <c r="CX19" s="529">
        <f aca="true" t="shared" si="55" ref="CX19:DA24">CS19+BY19+BT19</f>
        <v>0</v>
      </c>
      <c r="CY19" s="529">
        <f t="shared" si="55"/>
        <v>0</v>
      </c>
      <c r="CZ19" s="529">
        <f t="shared" si="55"/>
        <v>0</v>
      </c>
      <c r="DA19" s="529">
        <f t="shared" si="55"/>
        <v>0</v>
      </c>
      <c r="DB19" s="528">
        <f t="shared" si="36"/>
        <v>0</v>
      </c>
      <c r="DC19" s="509"/>
      <c r="DD19" s="509"/>
      <c r="DE19" s="509"/>
      <c r="DF19" s="509"/>
      <c r="DG19" s="508">
        <f t="shared" si="45"/>
        <v>0</v>
      </c>
      <c r="DH19" s="509"/>
      <c r="DI19" s="509"/>
      <c r="DJ19" s="509"/>
      <c r="DK19" s="509"/>
      <c r="DL19" s="508">
        <f t="shared" si="46"/>
        <v>0</v>
      </c>
      <c r="DM19" s="509"/>
      <c r="DN19" s="509"/>
      <c r="DO19" s="509"/>
      <c r="DP19" s="509"/>
      <c r="DQ19" s="508">
        <f t="shared" si="47"/>
        <v>0</v>
      </c>
      <c r="DR19" s="509"/>
      <c r="DS19" s="509"/>
      <c r="DT19" s="509"/>
      <c r="DU19" s="509"/>
      <c r="DV19" s="508">
        <f t="shared" si="48"/>
        <v>0</v>
      </c>
      <c r="DW19" s="492"/>
      <c r="DX19" s="492"/>
      <c r="DY19" s="492"/>
      <c r="DZ19" s="492"/>
      <c r="EA19" s="492">
        <f t="shared" si="49"/>
        <v>0</v>
      </c>
      <c r="EB19" s="529"/>
      <c r="EC19" s="529"/>
      <c r="ED19" s="529"/>
      <c r="EE19" s="529"/>
      <c r="EF19" s="528">
        <f aca="true" t="shared" si="56" ref="EF19:EF24">EB19+EC19+ED19+EE19</f>
        <v>0</v>
      </c>
      <c r="EG19" s="529"/>
      <c r="EH19" s="529"/>
      <c r="EI19" s="529"/>
      <c r="EJ19" s="529"/>
      <c r="EK19" s="528">
        <f aca="true" t="shared" si="57" ref="EK19:EK24">EG19+EH19+EI19+EJ19</f>
        <v>0</v>
      </c>
      <c r="EL19" s="529"/>
      <c r="EM19" s="529"/>
      <c r="EN19" s="529"/>
      <c r="EO19" s="529"/>
      <c r="EP19" s="528">
        <f aca="true" t="shared" si="58" ref="EP19:EP24">EL19+EM19+EN19+EO19</f>
        <v>0</v>
      </c>
      <c r="EQ19" s="529"/>
      <c r="ER19" s="529"/>
      <c r="ES19" s="529"/>
      <c r="ET19" s="529"/>
      <c r="EU19" s="528">
        <f aca="true" t="shared" si="59" ref="EU19:EU24">EQ19+ER19+ES19+ET19</f>
        <v>0</v>
      </c>
      <c r="EV19" s="529"/>
      <c r="EW19" s="529"/>
      <c r="EX19" s="529"/>
      <c r="EY19" s="529"/>
      <c r="EZ19" s="528">
        <f aca="true" t="shared" si="60" ref="EZ19:EZ24">EV19+EW19+EX19+EY19</f>
        <v>0</v>
      </c>
      <c r="FA19" s="533"/>
      <c r="FB19" s="533"/>
      <c r="FC19" s="533"/>
      <c r="FD19" s="533"/>
      <c r="FE19" s="532">
        <f aca="true" t="shared" si="61" ref="FE19:FE24">FA19+FB19+FC19+FD19</f>
        <v>0</v>
      </c>
      <c r="FF19" s="493"/>
      <c r="FG19" s="493"/>
      <c r="FH19" s="493"/>
      <c r="FI19" s="493"/>
      <c r="FJ19" s="492">
        <f t="shared" si="50"/>
        <v>0</v>
      </c>
      <c r="FK19" s="493"/>
      <c r="FL19" s="493"/>
      <c r="FM19" s="493"/>
      <c r="FN19" s="493"/>
      <c r="FO19" s="492">
        <f t="shared" si="51"/>
        <v>0</v>
      </c>
      <c r="FP19" s="493"/>
      <c r="FQ19" s="493"/>
      <c r="FR19" s="493"/>
      <c r="FS19" s="493"/>
      <c r="FT19" s="492">
        <f t="shared" si="52"/>
        <v>0</v>
      </c>
      <c r="FU19" s="538"/>
      <c r="FV19" s="541"/>
      <c r="FW19" s="538"/>
      <c r="FX19" s="538"/>
      <c r="FY19" s="539">
        <f aca="true" t="shared" si="62" ref="FY19:FY24">FU19+FV19+FW19+FX19</f>
        <v>0</v>
      </c>
      <c r="FZ19" s="364"/>
      <c r="GA19" s="364"/>
      <c r="GB19" s="364"/>
      <c r="GC19" s="364"/>
      <c r="GD19" s="365"/>
      <c r="GE19" s="364"/>
      <c r="GF19" s="364"/>
      <c r="GG19" s="364"/>
      <c r="GH19" s="364"/>
      <c r="GI19" s="365"/>
      <c r="GJ19" s="364"/>
      <c r="GK19" s="364"/>
      <c r="GL19" s="364"/>
      <c r="GM19" s="364"/>
      <c r="GN19" s="365"/>
      <c r="GO19" s="364"/>
      <c r="GP19" s="364"/>
      <c r="GQ19" s="364"/>
      <c r="GR19" s="364"/>
      <c r="GS19" s="365"/>
      <c r="GT19" s="364"/>
      <c r="GU19" s="364"/>
      <c r="GV19" s="364"/>
      <c r="GW19" s="364"/>
      <c r="GX19" s="365"/>
      <c r="GY19" s="364"/>
      <c r="GZ19" s="364"/>
      <c r="HA19" s="364"/>
      <c r="HB19" s="364"/>
      <c r="HC19" s="365"/>
      <c r="HI19" s="101"/>
      <c r="HJ19" s="102"/>
      <c r="HK19" s="102"/>
      <c r="HL19" s="100"/>
      <c r="HM19" s="102"/>
      <c r="HN19" s="102"/>
      <c r="HO19" s="101"/>
      <c r="HP19" s="102"/>
      <c r="HQ19" s="102"/>
      <c r="HR19" s="102"/>
      <c r="HS19" s="102"/>
      <c r="HT19" s="101"/>
      <c r="HU19" s="102"/>
      <c r="HV19" s="101"/>
      <c r="HW19" s="102"/>
      <c r="HX19" s="102"/>
      <c r="HY19" s="100"/>
      <c r="HZ19" s="102"/>
      <c r="IA19" s="102"/>
      <c r="IB19" s="101"/>
      <c r="IC19" s="102"/>
      <c r="ID19" s="102"/>
      <c r="IE19" s="102"/>
      <c r="IF19" s="102"/>
      <c r="IG19" s="101"/>
      <c r="IH19" s="102"/>
      <c r="II19" s="101"/>
      <c r="IJ19" s="102"/>
      <c r="IK19" s="102"/>
      <c r="IL19" s="100"/>
      <c r="IM19" s="102"/>
      <c r="IN19" s="102"/>
      <c r="IO19" s="101"/>
      <c r="IP19" s="102"/>
      <c r="IQ19" s="102"/>
      <c r="IR19" s="102"/>
      <c r="IS19" s="102"/>
      <c r="IT19" s="101"/>
      <c r="IU19" s="102"/>
      <c r="IV19" s="101"/>
    </row>
    <row r="20" spans="1:256" ht="13.5" customHeight="1">
      <c r="A20" s="346" t="s">
        <v>189</v>
      </c>
      <c r="B20" s="505"/>
      <c r="C20" s="505"/>
      <c r="D20" s="505"/>
      <c r="E20" s="505"/>
      <c r="F20" s="504">
        <f t="shared" si="24"/>
        <v>0</v>
      </c>
      <c r="G20" s="509"/>
      <c r="H20" s="509"/>
      <c r="I20" s="509"/>
      <c r="J20" s="509"/>
      <c r="K20" s="508">
        <f t="shared" si="25"/>
        <v>0</v>
      </c>
      <c r="L20" s="656"/>
      <c r="M20" s="656"/>
      <c r="N20" s="656"/>
      <c r="O20" s="656"/>
      <c r="P20" s="655">
        <f t="shared" si="26"/>
        <v>0</v>
      </c>
      <c r="Q20" s="505"/>
      <c r="R20" s="505"/>
      <c r="S20" s="505"/>
      <c r="T20" s="505"/>
      <c r="U20" s="504"/>
      <c r="V20" s="509"/>
      <c r="W20" s="509"/>
      <c r="X20" s="509"/>
      <c r="Y20" s="509"/>
      <c r="Z20" s="508"/>
      <c r="AA20" s="493"/>
      <c r="AB20" s="493"/>
      <c r="AC20" s="493"/>
      <c r="AD20" s="493"/>
      <c r="AE20" s="492"/>
      <c r="AF20" s="660">
        <v>3</v>
      </c>
      <c r="AG20" s="660">
        <v>3</v>
      </c>
      <c r="AH20" s="660">
        <v>4</v>
      </c>
      <c r="AI20" s="660">
        <v>4.6</v>
      </c>
      <c r="AJ20" s="659">
        <f>AF20+AG20+AH20+AI20</f>
        <v>14.6</v>
      </c>
      <c r="AK20" s="627"/>
      <c r="AL20" s="627"/>
      <c r="AM20" s="627"/>
      <c r="AN20" s="627"/>
      <c r="AO20" s="626">
        <f t="shared" si="40"/>
        <v>0</v>
      </c>
      <c r="AP20" s="652"/>
      <c r="AQ20" s="652"/>
      <c r="AR20" s="652"/>
      <c r="AS20" s="652"/>
      <c r="AT20" s="651"/>
      <c r="AU20" s="509"/>
      <c r="AV20" s="509"/>
      <c r="AW20" s="509"/>
      <c r="AX20" s="509"/>
      <c r="AY20" s="508"/>
      <c r="AZ20" s="509"/>
      <c r="BA20" s="509"/>
      <c r="BB20" s="509"/>
      <c r="BC20" s="509"/>
      <c r="BD20" s="508"/>
      <c r="BE20" s="517">
        <f>Q20+AA20+AF20+AP20+AZ20</f>
        <v>3</v>
      </c>
      <c r="BF20" s="517">
        <f>R20+AB20+AG20+AQ20+BA20</f>
        <v>3</v>
      </c>
      <c r="BG20" s="517">
        <f>S20+AC20+AH20+AR20+BB20</f>
        <v>4</v>
      </c>
      <c r="BH20" s="517">
        <f>T20+AD20+AI20+AS20+BC20</f>
        <v>4.6</v>
      </c>
      <c r="BI20" s="516">
        <f t="shared" si="28"/>
        <v>14.6</v>
      </c>
      <c r="BJ20" s="513"/>
      <c r="BK20" s="513"/>
      <c r="BL20" s="513"/>
      <c r="BM20" s="513"/>
      <c r="BN20" s="512">
        <f t="shared" si="0"/>
        <v>0</v>
      </c>
      <c r="BO20" s="493"/>
      <c r="BP20" s="493"/>
      <c r="BQ20" s="493"/>
      <c r="BR20" s="493"/>
      <c r="BS20" s="492">
        <f t="shared" si="9"/>
        <v>0</v>
      </c>
      <c r="BT20" s="521">
        <f t="shared" si="53"/>
        <v>3</v>
      </c>
      <c r="BU20" s="521">
        <f t="shared" si="53"/>
        <v>3</v>
      </c>
      <c r="BV20" s="521">
        <f t="shared" si="53"/>
        <v>4</v>
      </c>
      <c r="BW20" s="521">
        <f t="shared" si="53"/>
        <v>4.6</v>
      </c>
      <c r="BX20" s="520">
        <f t="shared" si="27"/>
        <v>14.6</v>
      </c>
      <c r="BY20" s="493"/>
      <c r="BZ20" s="493"/>
      <c r="CA20" s="493"/>
      <c r="CB20" s="493"/>
      <c r="CC20" s="492">
        <f t="shared" si="41"/>
        <v>0</v>
      </c>
      <c r="CD20" s="493"/>
      <c r="CE20" s="493"/>
      <c r="CF20" s="493"/>
      <c r="CG20" s="493"/>
      <c r="CH20" s="492">
        <f t="shared" si="42"/>
        <v>0</v>
      </c>
      <c r="CI20" s="525"/>
      <c r="CJ20" s="525"/>
      <c r="CK20" s="525"/>
      <c r="CL20" s="525"/>
      <c r="CM20" s="524">
        <f t="shared" si="43"/>
        <v>0</v>
      </c>
      <c r="CN20" s="525"/>
      <c r="CO20" s="525"/>
      <c r="CP20" s="525"/>
      <c r="CQ20" s="525"/>
      <c r="CR20" s="524">
        <f t="shared" si="11"/>
        <v>0</v>
      </c>
      <c r="CS20" s="529">
        <f t="shared" si="54"/>
        <v>0</v>
      </c>
      <c r="CT20" s="529">
        <f t="shared" si="54"/>
        <v>0</v>
      </c>
      <c r="CU20" s="529">
        <f t="shared" si="54"/>
        <v>0</v>
      </c>
      <c r="CV20" s="529">
        <f t="shared" si="54"/>
        <v>0</v>
      </c>
      <c r="CW20" s="528">
        <f t="shared" si="44"/>
        <v>0</v>
      </c>
      <c r="CX20" s="529">
        <f>CS20+BY20+BT20</f>
        <v>3</v>
      </c>
      <c r="CY20" s="529">
        <f>CT20+BZ20+BU20</f>
        <v>3</v>
      </c>
      <c r="CZ20" s="529">
        <f>CU20+CA20+BV20</f>
        <v>4</v>
      </c>
      <c r="DA20" s="529">
        <f>CV20+CB20+BW20</f>
        <v>4.6</v>
      </c>
      <c r="DB20" s="528">
        <f>CX20+CY20+CZ20+DA20</f>
        <v>14.6</v>
      </c>
      <c r="DC20" s="509"/>
      <c r="DD20" s="509"/>
      <c r="DE20" s="509"/>
      <c r="DF20" s="509"/>
      <c r="DG20" s="508">
        <f t="shared" si="45"/>
        <v>0</v>
      </c>
      <c r="DH20" s="509"/>
      <c r="DI20" s="509"/>
      <c r="DJ20" s="509"/>
      <c r="DK20" s="509"/>
      <c r="DL20" s="508">
        <f t="shared" si="46"/>
        <v>0</v>
      </c>
      <c r="DM20" s="509"/>
      <c r="DN20" s="509"/>
      <c r="DO20" s="509"/>
      <c r="DP20" s="509"/>
      <c r="DQ20" s="508">
        <f t="shared" si="47"/>
        <v>0</v>
      </c>
      <c r="DR20" s="509"/>
      <c r="DS20" s="509"/>
      <c r="DT20" s="509"/>
      <c r="DU20" s="509"/>
      <c r="DV20" s="508">
        <f t="shared" si="48"/>
        <v>0</v>
      </c>
      <c r="DW20" s="492"/>
      <c r="DX20" s="492"/>
      <c r="DY20" s="492"/>
      <c r="DZ20" s="492"/>
      <c r="EA20" s="492">
        <f t="shared" si="49"/>
        <v>0</v>
      </c>
      <c r="EB20" s="529"/>
      <c r="EC20" s="529"/>
      <c r="ED20" s="529"/>
      <c r="EE20" s="529"/>
      <c r="EF20" s="528">
        <f>EB20+EC20+ED20+EE20</f>
        <v>0</v>
      </c>
      <c r="EG20" s="529"/>
      <c r="EH20" s="529"/>
      <c r="EI20" s="529"/>
      <c r="EJ20" s="529"/>
      <c r="EK20" s="528">
        <f>EG20+EH20+EI20+EJ20</f>
        <v>0</v>
      </c>
      <c r="EL20" s="529"/>
      <c r="EM20" s="529"/>
      <c r="EN20" s="529"/>
      <c r="EO20" s="529"/>
      <c r="EP20" s="528">
        <f>EL20+EM20+EN20+EO20</f>
        <v>0</v>
      </c>
      <c r="EQ20" s="529"/>
      <c r="ER20" s="529"/>
      <c r="ES20" s="529"/>
      <c r="ET20" s="529"/>
      <c r="EU20" s="528">
        <f>EQ20+ER20+ES20+ET20</f>
        <v>0</v>
      </c>
      <c r="EV20" s="529"/>
      <c r="EW20" s="529"/>
      <c r="EX20" s="529"/>
      <c r="EY20" s="529"/>
      <c r="EZ20" s="528">
        <f>EV20+EW20+EX20+EY20</f>
        <v>0</v>
      </c>
      <c r="FA20" s="533">
        <f>EB20+EG20+EL20+EQ20+EV20</f>
        <v>0</v>
      </c>
      <c r="FB20" s="533">
        <f>EC20+EH20+EM20+ER20+EW20</f>
        <v>0</v>
      </c>
      <c r="FC20" s="533">
        <f>ED20+EI20+EN20+ES20+EX20</f>
        <v>0</v>
      </c>
      <c r="FD20" s="533">
        <f>EE20+EJ20+EO20+ET20+EY20</f>
        <v>0</v>
      </c>
      <c r="FE20" s="533">
        <f>FD20+FC20+FB20+FA20</f>
        <v>0</v>
      </c>
      <c r="FF20" s="493"/>
      <c r="FG20" s="493"/>
      <c r="FH20" s="493"/>
      <c r="FI20" s="493"/>
      <c r="FJ20" s="492">
        <f t="shared" si="50"/>
        <v>0</v>
      </c>
      <c r="FK20" s="493"/>
      <c r="FL20" s="493"/>
      <c r="FM20" s="493"/>
      <c r="FN20" s="493"/>
      <c r="FO20" s="492">
        <f t="shared" si="51"/>
        <v>0</v>
      </c>
      <c r="FP20" s="493"/>
      <c r="FQ20" s="493"/>
      <c r="FR20" s="493"/>
      <c r="FS20" s="493"/>
      <c r="FT20" s="492">
        <f t="shared" si="52"/>
        <v>0</v>
      </c>
      <c r="FU20" s="538">
        <f>CX20+DR20+DW20+FA20+FF20+FK20+FP20</f>
        <v>3</v>
      </c>
      <c r="FV20" s="538">
        <f>CY20+DS20+DX20+FB20+FG20+FL20+FQ20</f>
        <v>3</v>
      </c>
      <c r="FW20" s="538">
        <f>CZ20+DT20+DY20+FC20+FH20+FM20+FR20</f>
        <v>4</v>
      </c>
      <c r="FX20" s="538">
        <f>DA20+DU20+DZ20+FD20+FI20+FN20+FS20</f>
        <v>4.6</v>
      </c>
      <c r="FY20" s="539">
        <f>FU20+FV20+FW20+FX20</f>
        <v>14.6</v>
      </c>
      <c r="FZ20" s="364"/>
      <c r="GA20" s="364"/>
      <c r="GB20" s="364"/>
      <c r="GC20" s="364"/>
      <c r="GD20" s="365"/>
      <c r="GE20" s="364"/>
      <c r="GF20" s="364"/>
      <c r="GG20" s="364"/>
      <c r="GH20" s="364"/>
      <c r="GI20" s="365"/>
      <c r="GJ20" s="364"/>
      <c r="GK20" s="364"/>
      <c r="GL20" s="364"/>
      <c r="GM20" s="364"/>
      <c r="GN20" s="365"/>
      <c r="GO20" s="364"/>
      <c r="GP20" s="364"/>
      <c r="GQ20" s="364"/>
      <c r="GR20" s="364"/>
      <c r="GS20" s="365"/>
      <c r="GT20" s="364"/>
      <c r="GU20" s="364"/>
      <c r="GV20" s="364"/>
      <c r="GW20" s="364"/>
      <c r="GX20" s="365"/>
      <c r="GY20" s="364"/>
      <c r="GZ20" s="364"/>
      <c r="HA20" s="364"/>
      <c r="HB20" s="364"/>
      <c r="HC20" s="365"/>
      <c r="HI20" s="101"/>
      <c r="HJ20" s="102"/>
      <c r="HK20" s="102"/>
      <c r="HL20" s="100"/>
      <c r="HM20" s="102"/>
      <c r="HN20" s="102"/>
      <c r="HO20" s="101"/>
      <c r="HP20" s="102"/>
      <c r="HQ20" s="102"/>
      <c r="HR20" s="102"/>
      <c r="HS20" s="102"/>
      <c r="HT20" s="101"/>
      <c r="HU20" s="102"/>
      <c r="HV20" s="101"/>
      <c r="HW20" s="102"/>
      <c r="HX20" s="102"/>
      <c r="HY20" s="100"/>
      <c r="HZ20" s="102"/>
      <c r="IA20" s="102"/>
      <c r="IB20" s="101"/>
      <c r="IC20" s="102"/>
      <c r="ID20" s="102"/>
      <c r="IE20" s="102"/>
      <c r="IF20" s="102"/>
      <c r="IG20" s="101"/>
      <c r="IH20" s="102"/>
      <c r="II20" s="101"/>
      <c r="IJ20" s="102"/>
      <c r="IK20" s="102"/>
      <c r="IL20" s="100"/>
      <c r="IM20" s="102"/>
      <c r="IN20" s="102"/>
      <c r="IO20" s="101"/>
      <c r="IP20" s="102"/>
      <c r="IQ20" s="102"/>
      <c r="IR20" s="102"/>
      <c r="IS20" s="102"/>
      <c r="IT20" s="101"/>
      <c r="IU20" s="102"/>
      <c r="IV20" s="101"/>
    </row>
    <row r="21" spans="1:256" ht="13.5" customHeight="1">
      <c r="A21" s="346" t="s">
        <v>190</v>
      </c>
      <c r="B21" s="505"/>
      <c r="C21" s="505"/>
      <c r="D21" s="505"/>
      <c r="E21" s="505"/>
      <c r="F21" s="504">
        <f t="shared" si="24"/>
        <v>0</v>
      </c>
      <c r="G21" s="509"/>
      <c r="H21" s="509"/>
      <c r="I21" s="509"/>
      <c r="J21" s="509"/>
      <c r="K21" s="508">
        <f t="shared" si="25"/>
        <v>0</v>
      </c>
      <c r="L21" s="656"/>
      <c r="M21" s="656"/>
      <c r="N21" s="656"/>
      <c r="O21" s="656"/>
      <c r="P21" s="655">
        <f t="shared" si="26"/>
        <v>0</v>
      </c>
      <c r="Q21" s="505"/>
      <c r="R21" s="505"/>
      <c r="S21" s="505"/>
      <c r="T21" s="505"/>
      <c r="U21" s="504"/>
      <c r="V21" s="509"/>
      <c r="W21" s="509"/>
      <c r="X21" s="509"/>
      <c r="Y21" s="509"/>
      <c r="Z21" s="508"/>
      <c r="AA21" s="493"/>
      <c r="AB21" s="493"/>
      <c r="AC21" s="493"/>
      <c r="AD21" s="493"/>
      <c r="AE21" s="492">
        <f>AA21+AB21+AC21+AD21</f>
        <v>0</v>
      </c>
      <c r="AF21" s="660"/>
      <c r="AG21" s="660"/>
      <c r="AH21" s="660"/>
      <c r="AI21" s="660"/>
      <c r="AJ21" s="659">
        <f t="shared" si="32"/>
        <v>0</v>
      </c>
      <c r="AK21" s="627"/>
      <c r="AL21" s="627"/>
      <c r="AM21" s="627"/>
      <c r="AN21" s="627"/>
      <c r="AO21" s="626">
        <f t="shared" si="40"/>
        <v>0</v>
      </c>
      <c r="AP21" s="652"/>
      <c r="AQ21" s="652"/>
      <c r="AR21" s="652"/>
      <c r="AS21" s="652"/>
      <c r="AT21" s="651">
        <f>AP21+AQ21+AR21+AS21</f>
        <v>0</v>
      </c>
      <c r="AU21" s="509"/>
      <c r="AV21" s="509"/>
      <c r="AW21" s="509"/>
      <c r="AX21" s="509"/>
      <c r="AY21" s="508">
        <f>AU21+AV21+AW21+AX21</f>
        <v>0</v>
      </c>
      <c r="AZ21" s="509"/>
      <c r="BA21" s="509"/>
      <c r="BB21" s="509"/>
      <c r="BC21" s="509"/>
      <c r="BD21" s="508">
        <f>AZ21+BA21+BB21+BC21</f>
        <v>0</v>
      </c>
      <c r="BE21" s="517"/>
      <c r="BF21" s="517"/>
      <c r="BG21" s="517"/>
      <c r="BH21" s="517"/>
      <c r="BI21" s="516">
        <f t="shared" si="28"/>
        <v>0</v>
      </c>
      <c r="BJ21" s="513"/>
      <c r="BK21" s="513"/>
      <c r="BL21" s="513"/>
      <c r="BM21" s="513"/>
      <c r="BN21" s="512">
        <f t="shared" si="0"/>
        <v>0</v>
      </c>
      <c r="BO21" s="493"/>
      <c r="BP21" s="493"/>
      <c r="BQ21" s="493"/>
      <c r="BR21" s="493"/>
      <c r="BS21" s="492">
        <f t="shared" si="9"/>
        <v>0</v>
      </c>
      <c r="BT21" s="521">
        <f t="shared" si="53"/>
        <v>0</v>
      </c>
      <c r="BU21" s="521">
        <f t="shared" si="53"/>
        <v>0</v>
      </c>
      <c r="BV21" s="521">
        <f t="shared" si="53"/>
        <v>0</v>
      </c>
      <c r="BW21" s="521">
        <f t="shared" si="53"/>
        <v>0</v>
      </c>
      <c r="BX21" s="520">
        <f t="shared" si="27"/>
        <v>0</v>
      </c>
      <c r="BY21" s="493"/>
      <c r="BZ21" s="493"/>
      <c r="CA21" s="493"/>
      <c r="CB21" s="493"/>
      <c r="CC21" s="492">
        <f t="shared" si="41"/>
        <v>0</v>
      </c>
      <c r="CD21" s="493"/>
      <c r="CE21" s="493"/>
      <c r="CF21" s="493"/>
      <c r="CG21" s="493"/>
      <c r="CH21" s="492">
        <f t="shared" si="42"/>
        <v>0</v>
      </c>
      <c r="CI21" s="525"/>
      <c r="CJ21" s="525"/>
      <c r="CK21" s="525"/>
      <c r="CL21" s="525"/>
      <c r="CM21" s="524">
        <f t="shared" si="43"/>
        <v>0</v>
      </c>
      <c r="CN21" s="525"/>
      <c r="CO21" s="525"/>
      <c r="CP21" s="525"/>
      <c r="CQ21" s="525"/>
      <c r="CR21" s="524">
        <f t="shared" si="11"/>
        <v>0</v>
      </c>
      <c r="CS21" s="529">
        <f t="shared" si="54"/>
        <v>0</v>
      </c>
      <c r="CT21" s="529">
        <f t="shared" si="54"/>
        <v>0</v>
      </c>
      <c r="CU21" s="529">
        <f t="shared" si="54"/>
        <v>0</v>
      </c>
      <c r="CV21" s="529">
        <f t="shared" si="54"/>
        <v>0</v>
      </c>
      <c r="CW21" s="528">
        <f t="shared" si="44"/>
        <v>0</v>
      </c>
      <c r="CX21" s="529">
        <f t="shared" si="55"/>
        <v>0</v>
      </c>
      <c r="CY21" s="529">
        <f t="shared" si="55"/>
        <v>0</v>
      </c>
      <c r="CZ21" s="529">
        <f t="shared" si="55"/>
        <v>0</v>
      </c>
      <c r="DA21" s="529">
        <f t="shared" si="55"/>
        <v>0</v>
      </c>
      <c r="DB21" s="528">
        <f t="shared" si="36"/>
        <v>0</v>
      </c>
      <c r="DC21" s="509"/>
      <c r="DD21" s="509"/>
      <c r="DE21" s="509"/>
      <c r="DF21" s="509"/>
      <c r="DG21" s="508">
        <f t="shared" si="45"/>
        <v>0</v>
      </c>
      <c r="DH21" s="509"/>
      <c r="DI21" s="509"/>
      <c r="DJ21" s="509"/>
      <c r="DK21" s="509"/>
      <c r="DL21" s="508">
        <f t="shared" si="46"/>
        <v>0</v>
      </c>
      <c r="DM21" s="509"/>
      <c r="DN21" s="509"/>
      <c r="DO21" s="509"/>
      <c r="DP21" s="509"/>
      <c r="DQ21" s="508">
        <f t="shared" si="47"/>
        <v>0</v>
      </c>
      <c r="DR21" s="509"/>
      <c r="DS21" s="509"/>
      <c r="DT21" s="509"/>
      <c r="DU21" s="509"/>
      <c r="DV21" s="508">
        <f t="shared" si="48"/>
        <v>0</v>
      </c>
      <c r="DW21" s="492"/>
      <c r="DX21" s="492"/>
      <c r="DY21" s="492"/>
      <c r="DZ21" s="492"/>
      <c r="EA21" s="492">
        <f t="shared" si="49"/>
        <v>0</v>
      </c>
      <c r="EB21" s="529"/>
      <c r="EC21" s="529"/>
      <c r="ED21" s="529"/>
      <c r="EE21" s="529"/>
      <c r="EF21" s="528">
        <f t="shared" si="56"/>
        <v>0</v>
      </c>
      <c r="EG21" s="529"/>
      <c r="EH21" s="529"/>
      <c r="EI21" s="529"/>
      <c r="EJ21" s="529"/>
      <c r="EK21" s="528">
        <f t="shared" si="57"/>
        <v>0</v>
      </c>
      <c r="EL21" s="529"/>
      <c r="EM21" s="529"/>
      <c r="EN21" s="529"/>
      <c r="EO21" s="529"/>
      <c r="EP21" s="528">
        <f t="shared" si="58"/>
        <v>0</v>
      </c>
      <c r="EQ21" s="529"/>
      <c r="ER21" s="529"/>
      <c r="ES21" s="529"/>
      <c r="ET21" s="529"/>
      <c r="EU21" s="528">
        <f t="shared" si="59"/>
        <v>0</v>
      </c>
      <c r="EV21" s="529"/>
      <c r="EW21" s="529"/>
      <c r="EX21" s="529"/>
      <c r="EY21" s="529"/>
      <c r="EZ21" s="528">
        <f t="shared" si="60"/>
        <v>0</v>
      </c>
      <c r="FA21" s="533"/>
      <c r="FB21" s="533"/>
      <c r="FC21" s="533"/>
      <c r="FD21" s="533"/>
      <c r="FE21" s="532">
        <f t="shared" si="61"/>
        <v>0</v>
      </c>
      <c r="FF21" s="493"/>
      <c r="FG21" s="493"/>
      <c r="FH21" s="493"/>
      <c r="FI21" s="493"/>
      <c r="FJ21" s="492">
        <f t="shared" si="50"/>
        <v>0</v>
      </c>
      <c r="FK21" s="493"/>
      <c r="FL21" s="493"/>
      <c r="FM21" s="493"/>
      <c r="FN21" s="493"/>
      <c r="FO21" s="492">
        <f t="shared" si="51"/>
        <v>0</v>
      </c>
      <c r="FP21" s="493"/>
      <c r="FQ21" s="493"/>
      <c r="FR21" s="493"/>
      <c r="FS21" s="493"/>
      <c r="FT21" s="492">
        <f t="shared" si="52"/>
        <v>0</v>
      </c>
      <c r="FU21" s="538"/>
      <c r="FV21" s="541"/>
      <c r="FW21" s="538"/>
      <c r="FX21" s="538"/>
      <c r="FY21" s="540">
        <f t="shared" si="62"/>
        <v>0</v>
      </c>
      <c r="FZ21" s="364"/>
      <c r="GA21" s="364"/>
      <c r="GB21" s="364"/>
      <c r="GC21" s="364"/>
      <c r="GD21" s="365"/>
      <c r="GE21" s="364"/>
      <c r="GF21" s="364"/>
      <c r="GG21" s="364"/>
      <c r="GH21" s="364"/>
      <c r="GI21" s="365"/>
      <c r="GJ21" s="364"/>
      <c r="GK21" s="364"/>
      <c r="GL21" s="364"/>
      <c r="GM21" s="364"/>
      <c r="GN21" s="365"/>
      <c r="GO21" s="364"/>
      <c r="GP21" s="364"/>
      <c r="GQ21" s="364"/>
      <c r="GR21" s="364"/>
      <c r="GS21" s="365"/>
      <c r="GT21" s="364"/>
      <c r="GU21" s="364"/>
      <c r="GV21" s="364"/>
      <c r="GW21" s="364"/>
      <c r="GX21" s="365"/>
      <c r="GY21" s="364"/>
      <c r="GZ21" s="364"/>
      <c r="HA21" s="364"/>
      <c r="HB21" s="364"/>
      <c r="HC21" s="365"/>
      <c r="HI21" s="101"/>
      <c r="HJ21" s="102"/>
      <c r="HK21" s="102"/>
      <c r="HL21" s="100"/>
      <c r="HM21" s="102"/>
      <c r="HN21" s="102"/>
      <c r="HO21" s="101"/>
      <c r="HP21" s="102"/>
      <c r="HQ21" s="102"/>
      <c r="HR21" s="102"/>
      <c r="HS21" s="102"/>
      <c r="HT21" s="101"/>
      <c r="HU21" s="102"/>
      <c r="HV21" s="101"/>
      <c r="HW21" s="102"/>
      <c r="HX21" s="102"/>
      <c r="HY21" s="100"/>
      <c r="HZ21" s="102"/>
      <c r="IA21" s="102"/>
      <c r="IB21" s="101"/>
      <c r="IC21" s="102"/>
      <c r="ID21" s="102"/>
      <c r="IE21" s="102"/>
      <c r="IF21" s="102"/>
      <c r="IG21" s="101"/>
      <c r="IH21" s="102"/>
      <c r="II21" s="101"/>
      <c r="IJ21" s="102"/>
      <c r="IK21" s="102"/>
      <c r="IL21" s="100"/>
      <c r="IM21" s="102"/>
      <c r="IN21" s="102"/>
      <c r="IO21" s="101"/>
      <c r="IP21" s="102"/>
      <c r="IQ21" s="102"/>
      <c r="IR21" s="102"/>
      <c r="IS21" s="102"/>
      <c r="IT21" s="101"/>
      <c r="IU21" s="102"/>
      <c r="IV21" s="101"/>
    </row>
    <row r="22" spans="1:256" ht="13.5" customHeight="1">
      <c r="A22" s="346" t="s">
        <v>191</v>
      </c>
      <c r="B22" s="505"/>
      <c r="C22" s="505"/>
      <c r="D22" s="505"/>
      <c r="E22" s="505"/>
      <c r="F22" s="504">
        <f t="shared" si="24"/>
        <v>0</v>
      </c>
      <c r="G22" s="509"/>
      <c r="H22" s="509"/>
      <c r="I22" s="509"/>
      <c r="J22" s="509"/>
      <c r="K22" s="508">
        <f t="shared" si="25"/>
        <v>0</v>
      </c>
      <c r="L22" s="656"/>
      <c r="M22" s="656"/>
      <c r="N22" s="656"/>
      <c r="O22" s="656"/>
      <c r="P22" s="655">
        <f t="shared" si="26"/>
        <v>0</v>
      </c>
      <c r="Q22" s="505"/>
      <c r="R22" s="505"/>
      <c r="S22" s="505"/>
      <c r="T22" s="505"/>
      <c r="U22" s="504"/>
      <c r="V22" s="509"/>
      <c r="W22" s="509"/>
      <c r="X22" s="509"/>
      <c r="Y22" s="509"/>
      <c r="Z22" s="508"/>
      <c r="AA22" s="493"/>
      <c r="AB22" s="493"/>
      <c r="AC22" s="493"/>
      <c r="AD22" s="493"/>
      <c r="AE22" s="492">
        <f>AA22+AB22+AC22+AD22</f>
        <v>0</v>
      </c>
      <c r="AF22" s="660"/>
      <c r="AG22" s="660"/>
      <c r="AH22" s="660"/>
      <c r="AI22" s="660"/>
      <c r="AJ22" s="659">
        <f t="shared" si="32"/>
        <v>0</v>
      </c>
      <c r="AK22" s="627"/>
      <c r="AL22" s="627"/>
      <c r="AM22" s="627"/>
      <c r="AN22" s="627"/>
      <c r="AO22" s="626">
        <f t="shared" si="40"/>
        <v>0</v>
      </c>
      <c r="AP22" s="652"/>
      <c r="AQ22" s="652"/>
      <c r="AR22" s="652"/>
      <c r="AS22" s="652"/>
      <c r="AT22" s="651">
        <f>AP22+AQ22+AR22+AS22</f>
        <v>0</v>
      </c>
      <c r="AU22" s="509"/>
      <c r="AV22" s="509"/>
      <c r="AW22" s="509"/>
      <c r="AX22" s="509"/>
      <c r="AY22" s="508">
        <f>AU22+AV22+AW22+AX22</f>
        <v>0</v>
      </c>
      <c r="AZ22" s="509"/>
      <c r="BA22" s="509"/>
      <c r="BB22" s="509"/>
      <c r="BC22" s="509"/>
      <c r="BD22" s="508">
        <f>AZ22+BA22+BB22+BC22</f>
        <v>0</v>
      </c>
      <c r="BE22" s="517"/>
      <c r="BF22" s="517"/>
      <c r="BG22" s="517"/>
      <c r="BH22" s="517"/>
      <c r="BI22" s="516">
        <f t="shared" si="28"/>
        <v>0</v>
      </c>
      <c r="BJ22" s="513"/>
      <c r="BK22" s="513"/>
      <c r="BL22" s="513"/>
      <c r="BM22" s="513"/>
      <c r="BN22" s="512">
        <f t="shared" si="0"/>
        <v>0</v>
      </c>
      <c r="BO22" s="493"/>
      <c r="BP22" s="493"/>
      <c r="BQ22" s="493"/>
      <c r="BR22" s="493"/>
      <c r="BS22" s="492">
        <f t="shared" si="9"/>
        <v>0</v>
      </c>
      <c r="BT22" s="521">
        <f t="shared" si="53"/>
        <v>0</v>
      </c>
      <c r="BU22" s="521">
        <f t="shared" si="53"/>
        <v>0</v>
      </c>
      <c r="BV22" s="521">
        <f t="shared" si="53"/>
        <v>0</v>
      </c>
      <c r="BW22" s="521">
        <f t="shared" si="53"/>
        <v>0</v>
      </c>
      <c r="BX22" s="520">
        <f t="shared" si="27"/>
        <v>0</v>
      </c>
      <c r="BY22" s="493"/>
      <c r="BZ22" s="493"/>
      <c r="CA22" s="493"/>
      <c r="CB22" s="493"/>
      <c r="CC22" s="492">
        <f t="shared" si="41"/>
        <v>0</v>
      </c>
      <c r="CD22" s="493"/>
      <c r="CE22" s="493"/>
      <c r="CF22" s="493"/>
      <c r="CG22" s="493"/>
      <c r="CH22" s="492">
        <f t="shared" si="42"/>
        <v>0</v>
      </c>
      <c r="CI22" s="525"/>
      <c r="CJ22" s="525"/>
      <c r="CK22" s="525"/>
      <c r="CL22" s="525"/>
      <c r="CM22" s="524">
        <f t="shared" si="43"/>
        <v>0</v>
      </c>
      <c r="CN22" s="525"/>
      <c r="CO22" s="525"/>
      <c r="CP22" s="525"/>
      <c r="CQ22" s="525"/>
      <c r="CR22" s="524">
        <f t="shared" si="11"/>
        <v>0</v>
      </c>
      <c r="CS22" s="529">
        <f t="shared" si="54"/>
        <v>0</v>
      </c>
      <c r="CT22" s="529">
        <f t="shared" si="54"/>
        <v>0</v>
      </c>
      <c r="CU22" s="529">
        <f t="shared" si="54"/>
        <v>0</v>
      </c>
      <c r="CV22" s="529">
        <f t="shared" si="54"/>
        <v>0</v>
      </c>
      <c r="CW22" s="528">
        <f t="shared" si="44"/>
        <v>0</v>
      </c>
      <c r="CX22" s="529">
        <f t="shared" si="55"/>
        <v>0</v>
      </c>
      <c r="CY22" s="529">
        <f t="shared" si="55"/>
        <v>0</v>
      </c>
      <c r="CZ22" s="529">
        <f t="shared" si="55"/>
        <v>0</v>
      </c>
      <c r="DA22" s="529">
        <f t="shared" si="55"/>
        <v>0</v>
      </c>
      <c r="DB22" s="528">
        <f t="shared" si="36"/>
        <v>0</v>
      </c>
      <c r="DC22" s="509"/>
      <c r="DD22" s="509"/>
      <c r="DE22" s="509"/>
      <c r="DF22" s="509"/>
      <c r="DG22" s="508">
        <f t="shared" si="45"/>
        <v>0</v>
      </c>
      <c r="DH22" s="509"/>
      <c r="DI22" s="509"/>
      <c r="DJ22" s="509"/>
      <c r="DK22" s="509"/>
      <c r="DL22" s="508">
        <f t="shared" si="46"/>
        <v>0</v>
      </c>
      <c r="DM22" s="509"/>
      <c r="DN22" s="509"/>
      <c r="DO22" s="509"/>
      <c r="DP22" s="509"/>
      <c r="DQ22" s="508">
        <f t="shared" si="47"/>
        <v>0</v>
      </c>
      <c r="DR22" s="509"/>
      <c r="DS22" s="509"/>
      <c r="DT22" s="509"/>
      <c r="DU22" s="509"/>
      <c r="DV22" s="508">
        <f t="shared" si="48"/>
        <v>0</v>
      </c>
      <c r="DW22" s="492">
        <v>1.5</v>
      </c>
      <c r="DX22" s="492">
        <v>1.5</v>
      </c>
      <c r="DY22" s="492">
        <v>1.5</v>
      </c>
      <c r="DZ22" s="492">
        <v>1.5</v>
      </c>
      <c r="EA22" s="492">
        <f t="shared" si="49"/>
        <v>6</v>
      </c>
      <c r="EB22" s="529"/>
      <c r="EC22" s="529"/>
      <c r="ED22" s="529"/>
      <c r="EE22" s="529"/>
      <c r="EF22" s="528">
        <f t="shared" si="56"/>
        <v>0</v>
      </c>
      <c r="EG22" s="529"/>
      <c r="EH22" s="529"/>
      <c r="EI22" s="529"/>
      <c r="EJ22" s="529"/>
      <c r="EK22" s="528">
        <f t="shared" si="57"/>
        <v>0</v>
      </c>
      <c r="EL22" s="529"/>
      <c r="EM22" s="529"/>
      <c r="EN22" s="529"/>
      <c r="EO22" s="529"/>
      <c r="EP22" s="528">
        <f t="shared" si="58"/>
        <v>0</v>
      </c>
      <c r="EQ22" s="529"/>
      <c r="ER22" s="529"/>
      <c r="ES22" s="529"/>
      <c r="ET22" s="529"/>
      <c r="EU22" s="528">
        <f t="shared" si="59"/>
        <v>0</v>
      </c>
      <c r="EV22" s="529"/>
      <c r="EW22" s="529"/>
      <c r="EX22" s="529"/>
      <c r="EY22" s="529"/>
      <c r="EZ22" s="528">
        <f t="shared" si="60"/>
        <v>0</v>
      </c>
      <c r="FA22" s="533"/>
      <c r="FB22" s="533"/>
      <c r="FC22" s="533"/>
      <c r="FD22" s="533"/>
      <c r="FE22" s="532">
        <f t="shared" si="61"/>
        <v>0</v>
      </c>
      <c r="FF22" s="493"/>
      <c r="FG22" s="493"/>
      <c r="FH22" s="493"/>
      <c r="FI22" s="493"/>
      <c r="FJ22" s="492">
        <f t="shared" si="50"/>
        <v>0</v>
      </c>
      <c r="FK22" s="493"/>
      <c r="FL22" s="493"/>
      <c r="FM22" s="493"/>
      <c r="FN22" s="493"/>
      <c r="FO22" s="492">
        <f t="shared" si="51"/>
        <v>0</v>
      </c>
      <c r="FP22" s="493"/>
      <c r="FQ22" s="493"/>
      <c r="FR22" s="493"/>
      <c r="FS22" s="493"/>
      <c r="FT22" s="492">
        <f t="shared" si="52"/>
        <v>0</v>
      </c>
      <c r="FU22" s="538">
        <f>DW22</f>
        <v>1.5</v>
      </c>
      <c r="FV22" s="538">
        <f>DX22</f>
        <v>1.5</v>
      </c>
      <c r="FW22" s="538">
        <f>DY22</f>
        <v>1.5</v>
      </c>
      <c r="FX22" s="538">
        <f>DZ22</f>
        <v>1.5</v>
      </c>
      <c r="FY22" s="539">
        <f t="shared" si="62"/>
        <v>6</v>
      </c>
      <c r="FZ22" s="364"/>
      <c r="GA22" s="364"/>
      <c r="GB22" s="364"/>
      <c r="GC22" s="364"/>
      <c r="GD22" s="365"/>
      <c r="GE22" s="364"/>
      <c r="GF22" s="364"/>
      <c r="GG22" s="364"/>
      <c r="GH22" s="364"/>
      <c r="GI22" s="365"/>
      <c r="GJ22" s="364"/>
      <c r="GK22" s="364"/>
      <c r="GL22" s="364"/>
      <c r="GM22" s="364"/>
      <c r="GN22" s="365"/>
      <c r="GO22" s="364"/>
      <c r="GP22" s="364"/>
      <c r="GQ22" s="364"/>
      <c r="GR22" s="364"/>
      <c r="GS22" s="365"/>
      <c r="GT22" s="364"/>
      <c r="GU22" s="364"/>
      <c r="GV22" s="364"/>
      <c r="GW22" s="364"/>
      <c r="GX22" s="365"/>
      <c r="GY22" s="364"/>
      <c r="GZ22" s="364"/>
      <c r="HA22" s="364"/>
      <c r="HB22" s="364"/>
      <c r="HC22" s="365"/>
      <c r="HI22" s="101"/>
      <c r="HJ22" s="102"/>
      <c r="HK22" s="102"/>
      <c r="HL22" s="100"/>
      <c r="HM22" s="102"/>
      <c r="HN22" s="102"/>
      <c r="HO22" s="101"/>
      <c r="HP22" s="102"/>
      <c r="HQ22" s="102"/>
      <c r="HR22" s="102"/>
      <c r="HS22" s="102"/>
      <c r="HT22" s="101"/>
      <c r="HU22" s="102"/>
      <c r="HV22" s="101"/>
      <c r="HW22" s="102"/>
      <c r="HX22" s="102"/>
      <c r="HY22" s="100"/>
      <c r="HZ22" s="102"/>
      <c r="IA22" s="102"/>
      <c r="IB22" s="101"/>
      <c r="IC22" s="102"/>
      <c r="ID22" s="102"/>
      <c r="IE22" s="102"/>
      <c r="IF22" s="102"/>
      <c r="IG22" s="101"/>
      <c r="IH22" s="102"/>
      <c r="II22" s="101"/>
      <c r="IJ22" s="102"/>
      <c r="IK22" s="102"/>
      <c r="IL22" s="100"/>
      <c r="IM22" s="102"/>
      <c r="IN22" s="102"/>
      <c r="IO22" s="101"/>
      <c r="IP22" s="102"/>
      <c r="IQ22" s="102"/>
      <c r="IR22" s="102"/>
      <c r="IS22" s="102"/>
      <c r="IT22" s="101"/>
      <c r="IU22" s="102"/>
      <c r="IV22" s="101"/>
    </row>
    <row r="23" spans="1:256" ht="13.5" customHeight="1">
      <c r="A23" s="346">
        <v>226</v>
      </c>
      <c r="B23" s="505"/>
      <c r="C23" s="505"/>
      <c r="D23" s="505"/>
      <c r="E23" s="505"/>
      <c r="F23" s="504">
        <f t="shared" si="24"/>
        <v>0</v>
      </c>
      <c r="G23" s="509"/>
      <c r="H23" s="509"/>
      <c r="I23" s="509"/>
      <c r="J23" s="509"/>
      <c r="K23" s="508">
        <f t="shared" si="25"/>
        <v>0</v>
      </c>
      <c r="L23" s="656"/>
      <c r="M23" s="656"/>
      <c r="N23" s="656"/>
      <c r="O23" s="656"/>
      <c r="P23" s="655">
        <f t="shared" si="26"/>
        <v>0</v>
      </c>
      <c r="Q23" s="505"/>
      <c r="R23" s="505"/>
      <c r="S23" s="697"/>
      <c r="T23" s="505"/>
      <c r="U23" s="504"/>
      <c r="V23" s="509"/>
      <c r="W23" s="509"/>
      <c r="X23" s="509"/>
      <c r="Y23" s="509"/>
      <c r="Z23" s="508"/>
      <c r="AA23" s="493"/>
      <c r="AB23" s="493"/>
      <c r="AC23" s="493"/>
      <c r="AD23" s="493"/>
      <c r="AE23" s="492">
        <f>AA23+AB23+AC23+AD23</f>
        <v>0</v>
      </c>
      <c r="AF23" s="660">
        <v>10.8</v>
      </c>
      <c r="AG23" s="660">
        <v>12.4</v>
      </c>
      <c r="AH23" s="660">
        <v>10.6</v>
      </c>
      <c r="AI23" s="660">
        <v>10.6</v>
      </c>
      <c r="AJ23" s="659">
        <f>AF23+AG23+AH23+AI23</f>
        <v>44.400000000000006</v>
      </c>
      <c r="AK23" s="627"/>
      <c r="AL23" s="627"/>
      <c r="AM23" s="627"/>
      <c r="AN23" s="627"/>
      <c r="AO23" s="626">
        <f t="shared" si="40"/>
        <v>0</v>
      </c>
      <c r="AP23" s="652"/>
      <c r="AQ23" s="652"/>
      <c r="AR23" s="652"/>
      <c r="AS23" s="652"/>
      <c r="AT23" s="651"/>
      <c r="AU23" s="509"/>
      <c r="AV23" s="509"/>
      <c r="AW23" s="509"/>
      <c r="AX23" s="509"/>
      <c r="AY23" s="508"/>
      <c r="AZ23" s="509"/>
      <c r="BA23" s="509"/>
      <c r="BB23" s="509"/>
      <c r="BC23" s="509"/>
      <c r="BD23" s="508"/>
      <c r="BE23" s="517">
        <f>Q23+AA23+AF23+AP23+AZ23</f>
        <v>10.8</v>
      </c>
      <c r="BF23" s="517">
        <f>R23+AB23+AG23+AQ23+BA23</f>
        <v>12.4</v>
      </c>
      <c r="BG23" s="517">
        <f>S23+AC23+AH23+AR23+BB23</f>
        <v>10.6</v>
      </c>
      <c r="BH23" s="517">
        <f>T23+AD23+AI23+AS23+BC23</f>
        <v>10.6</v>
      </c>
      <c r="BI23" s="516">
        <f t="shared" si="28"/>
        <v>44.400000000000006</v>
      </c>
      <c r="BJ23" s="512">
        <f>BJ24+BJ28+BJ43+BJ46+BJ44</f>
        <v>0</v>
      </c>
      <c r="BK23" s="512">
        <f>BK24+BK28+BK43+BK46+BK44</f>
        <v>0</v>
      </c>
      <c r="BL23" s="512">
        <f>BL24+BL28+BL43+BL46+BL44</f>
        <v>0</v>
      </c>
      <c r="BM23" s="512">
        <f>BM24+BM28+BM43+BM46+BM44</f>
        <v>0</v>
      </c>
      <c r="BN23" s="512">
        <f t="shared" si="0"/>
        <v>0</v>
      </c>
      <c r="BO23" s="492">
        <f>BO24+BO28+BO43+BO46+BO44</f>
        <v>0</v>
      </c>
      <c r="BP23" s="492">
        <f>BP24+BP28+BP43+BP46+BP44</f>
        <v>0</v>
      </c>
      <c r="BQ23" s="492">
        <v>0</v>
      </c>
      <c r="BR23" s="492">
        <f>BR24+BR28+BR43+BR46+BR44</f>
        <v>0</v>
      </c>
      <c r="BS23" s="492">
        <f>BO23+BP23+BQ23+BR23</f>
        <v>0</v>
      </c>
      <c r="BT23" s="521">
        <f>B23+BE23+BO23</f>
        <v>10.8</v>
      </c>
      <c r="BU23" s="521">
        <f>C23+BF23+BP23</f>
        <v>12.4</v>
      </c>
      <c r="BV23" s="521">
        <f>D23+BG23+BQ23</f>
        <v>10.6</v>
      </c>
      <c r="BW23" s="521">
        <f>E23+BH23+BR23</f>
        <v>10.6</v>
      </c>
      <c r="BX23" s="520">
        <f t="shared" si="27"/>
        <v>44.400000000000006</v>
      </c>
      <c r="BY23" s="493"/>
      <c r="BZ23" s="493"/>
      <c r="CA23" s="493"/>
      <c r="CB23" s="493"/>
      <c r="CC23" s="492">
        <f t="shared" si="41"/>
        <v>0</v>
      </c>
      <c r="CD23" s="493"/>
      <c r="CE23" s="493"/>
      <c r="CF23" s="493"/>
      <c r="CG23" s="493"/>
      <c r="CH23" s="492">
        <f t="shared" si="42"/>
        <v>0</v>
      </c>
      <c r="CI23" s="525"/>
      <c r="CJ23" s="525"/>
      <c r="CK23" s="525"/>
      <c r="CL23" s="525"/>
      <c r="CM23" s="524">
        <f t="shared" si="43"/>
        <v>0</v>
      </c>
      <c r="CN23" s="525"/>
      <c r="CO23" s="525"/>
      <c r="CP23" s="525"/>
      <c r="CQ23" s="525"/>
      <c r="CR23" s="524">
        <f>CN23+CO23+CP23+CQ23</f>
        <v>0</v>
      </c>
      <c r="CS23" s="529">
        <f>CI23+CN23</f>
        <v>0</v>
      </c>
      <c r="CT23" s="529">
        <f>CJ23+CO23</f>
        <v>0</v>
      </c>
      <c r="CU23" s="529">
        <f>CK23+CP23</f>
        <v>0</v>
      </c>
      <c r="CV23" s="529">
        <f>CL23+CQ23</f>
        <v>0</v>
      </c>
      <c r="CW23" s="528">
        <f>CS23+CT23+CU23+CV23</f>
        <v>0</v>
      </c>
      <c r="CX23" s="529">
        <f>CS23+BY23+BT23</f>
        <v>10.8</v>
      </c>
      <c r="CY23" s="529">
        <f>CT23+BZ23+BU23</f>
        <v>12.4</v>
      </c>
      <c r="CZ23" s="529">
        <f>CU23+CA23+BV23</f>
        <v>10.6</v>
      </c>
      <c r="DA23" s="529">
        <f>CV23+CB23+BW23</f>
        <v>10.6</v>
      </c>
      <c r="DB23" s="528">
        <f>CX23+CY23+CZ23+DA23</f>
        <v>44.400000000000006</v>
      </c>
      <c r="DC23" s="509"/>
      <c r="DD23" s="509"/>
      <c r="DE23" s="509"/>
      <c r="DF23" s="509"/>
      <c r="DG23" s="508">
        <f t="shared" si="45"/>
        <v>0</v>
      </c>
      <c r="DH23" s="509"/>
      <c r="DI23" s="509"/>
      <c r="DJ23" s="509"/>
      <c r="DK23" s="509"/>
      <c r="DL23" s="508">
        <f t="shared" si="46"/>
        <v>0</v>
      </c>
      <c r="DM23" s="509"/>
      <c r="DN23" s="509"/>
      <c r="DO23" s="509"/>
      <c r="DP23" s="509"/>
      <c r="DQ23" s="508">
        <f t="shared" si="47"/>
        <v>0</v>
      </c>
      <c r="DR23" s="509"/>
      <c r="DS23" s="509"/>
      <c r="DT23" s="509"/>
      <c r="DU23" s="509"/>
      <c r="DV23" s="508">
        <f t="shared" si="48"/>
        <v>0</v>
      </c>
      <c r="DW23" s="492"/>
      <c r="DX23" s="492"/>
      <c r="DY23" s="492"/>
      <c r="DZ23" s="492"/>
      <c r="EA23" s="492">
        <f t="shared" si="49"/>
        <v>0</v>
      </c>
      <c r="EB23" s="529">
        <v>10</v>
      </c>
      <c r="EC23" s="529"/>
      <c r="ED23" s="529"/>
      <c r="EE23" s="529"/>
      <c r="EF23" s="528">
        <f>EB23+EC23+ED23+EE23</f>
        <v>10</v>
      </c>
      <c r="EG23" s="529"/>
      <c r="EH23" s="529"/>
      <c r="EI23" s="529"/>
      <c r="EJ23" s="529"/>
      <c r="EK23" s="528"/>
      <c r="EL23" s="529"/>
      <c r="EM23" s="529"/>
      <c r="EN23" s="529"/>
      <c r="EO23" s="529"/>
      <c r="EP23" s="528">
        <f>EL23+EM23+EN23+EO23</f>
        <v>0</v>
      </c>
      <c r="EQ23" s="529"/>
      <c r="ER23" s="529"/>
      <c r="ES23" s="529"/>
      <c r="ET23" s="529"/>
      <c r="EU23" s="528">
        <f>EQ23+ER23+ES23+ET23</f>
        <v>0</v>
      </c>
      <c r="EV23" s="529"/>
      <c r="EW23" s="529"/>
      <c r="EX23" s="529"/>
      <c r="EY23" s="529"/>
      <c r="EZ23" s="528">
        <f>EV23+EW23+EX23+EY23</f>
        <v>0</v>
      </c>
      <c r="FA23" s="533"/>
      <c r="FB23" s="533"/>
      <c r="FC23" s="533"/>
      <c r="FD23" s="533"/>
      <c r="FE23" s="533"/>
      <c r="FF23" s="493">
        <v>5</v>
      </c>
      <c r="FG23" s="493">
        <v>5</v>
      </c>
      <c r="FH23" s="493">
        <v>5</v>
      </c>
      <c r="FI23" s="493">
        <v>5</v>
      </c>
      <c r="FJ23" s="492">
        <f>FF23+FG23+FH23+FI23</f>
        <v>20</v>
      </c>
      <c r="FK23" s="493"/>
      <c r="FL23" s="493"/>
      <c r="FM23" s="493"/>
      <c r="FN23" s="493"/>
      <c r="FO23" s="492">
        <f t="shared" si="51"/>
        <v>0</v>
      </c>
      <c r="FP23" s="493"/>
      <c r="FQ23" s="493">
        <v>5.5</v>
      </c>
      <c r="FR23" s="493"/>
      <c r="FS23" s="493"/>
      <c r="FT23" s="492">
        <f>FP23+FQ23+FR23+FS23</f>
        <v>5.5</v>
      </c>
      <c r="FU23" s="538">
        <f>BE23+EB23+FF23+FP23</f>
        <v>25.8</v>
      </c>
      <c r="FV23" s="538">
        <f>BF23+EC23+FG23+FQ23</f>
        <v>22.9</v>
      </c>
      <c r="FW23" s="538">
        <f>BG23+ED23+FH23+FR23</f>
        <v>15.6</v>
      </c>
      <c r="FX23" s="538">
        <f>BH23+EE23+FI23+FS23</f>
        <v>15.6</v>
      </c>
      <c r="FY23" s="539">
        <f>FU23+FV23+FW23+FX23</f>
        <v>79.89999999999999</v>
      </c>
      <c r="FZ23" s="364"/>
      <c r="GA23" s="364"/>
      <c r="GB23" s="364"/>
      <c r="GC23" s="364"/>
      <c r="GD23" s="365"/>
      <c r="GE23" s="364"/>
      <c r="GF23" s="364"/>
      <c r="GG23" s="364"/>
      <c r="GH23" s="364"/>
      <c r="GI23" s="365"/>
      <c r="GJ23" s="364"/>
      <c r="GK23" s="364"/>
      <c r="GL23" s="364"/>
      <c r="GM23" s="364"/>
      <c r="GN23" s="365"/>
      <c r="GO23" s="364"/>
      <c r="GP23" s="364"/>
      <c r="GQ23" s="364"/>
      <c r="GR23" s="364"/>
      <c r="GS23" s="365"/>
      <c r="GT23" s="364"/>
      <c r="GU23" s="364"/>
      <c r="GV23" s="364"/>
      <c r="GW23" s="364"/>
      <c r="GX23" s="365"/>
      <c r="GY23" s="364"/>
      <c r="GZ23" s="364"/>
      <c r="HA23" s="364"/>
      <c r="HB23" s="364"/>
      <c r="HC23" s="369"/>
      <c r="HI23" s="101"/>
      <c r="HJ23" s="102"/>
      <c r="HK23" s="102"/>
      <c r="HL23" s="100"/>
      <c r="HM23" s="102"/>
      <c r="HN23" s="102"/>
      <c r="HO23" s="101"/>
      <c r="HP23" s="102"/>
      <c r="HQ23" s="102"/>
      <c r="HR23" s="102"/>
      <c r="HS23" s="102"/>
      <c r="HT23" s="101"/>
      <c r="HU23" s="102"/>
      <c r="HV23" s="101"/>
      <c r="HW23" s="102"/>
      <c r="HX23" s="102"/>
      <c r="HY23" s="100"/>
      <c r="HZ23" s="102"/>
      <c r="IA23" s="102"/>
      <c r="IB23" s="101"/>
      <c r="IC23" s="102"/>
      <c r="ID23" s="102"/>
      <c r="IE23" s="102"/>
      <c r="IF23" s="102"/>
      <c r="IG23" s="101"/>
      <c r="IH23" s="102"/>
      <c r="II23" s="101"/>
      <c r="IJ23" s="102"/>
      <c r="IK23" s="102"/>
      <c r="IL23" s="100"/>
      <c r="IM23" s="102"/>
      <c r="IN23" s="102"/>
      <c r="IO23" s="101"/>
      <c r="IP23" s="102"/>
      <c r="IQ23" s="102"/>
      <c r="IR23" s="102"/>
      <c r="IS23" s="102"/>
      <c r="IT23" s="101"/>
      <c r="IU23" s="102"/>
      <c r="IV23" s="101"/>
    </row>
    <row r="24" spans="1:256" ht="13.5" customHeight="1">
      <c r="A24" s="346">
        <v>241</v>
      </c>
      <c r="B24" s="505"/>
      <c r="C24" s="505"/>
      <c r="D24" s="505"/>
      <c r="E24" s="505"/>
      <c r="F24" s="504">
        <f t="shared" si="24"/>
        <v>0</v>
      </c>
      <c r="G24" s="509"/>
      <c r="H24" s="509"/>
      <c r="I24" s="509"/>
      <c r="J24" s="509"/>
      <c r="K24" s="508">
        <f t="shared" si="25"/>
        <v>0</v>
      </c>
      <c r="L24" s="656"/>
      <c r="M24" s="656"/>
      <c r="N24" s="656"/>
      <c r="O24" s="656"/>
      <c r="P24" s="655">
        <f t="shared" si="26"/>
        <v>0</v>
      </c>
      <c r="Q24" s="505"/>
      <c r="R24" s="505"/>
      <c r="S24" s="505"/>
      <c r="T24" s="505"/>
      <c r="U24" s="504"/>
      <c r="V24" s="509"/>
      <c r="W24" s="509"/>
      <c r="X24" s="509"/>
      <c r="Y24" s="509"/>
      <c r="Z24" s="508"/>
      <c r="AA24" s="493"/>
      <c r="AB24" s="493"/>
      <c r="AC24" s="493"/>
      <c r="AD24" s="493"/>
      <c r="AE24" s="492">
        <f>AA24+AB24+AC24+AD24</f>
        <v>0</v>
      </c>
      <c r="AF24" s="660"/>
      <c r="AG24" s="660"/>
      <c r="AH24" s="660"/>
      <c r="AI24" s="660"/>
      <c r="AJ24" s="659">
        <f t="shared" si="32"/>
        <v>0</v>
      </c>
      <c r="AK24" s="627"/>
      <c r="AL24" s="627"/>
      <c r="AM24" s="627"/>
      <c r="AN24" s="627"/>
      <c r="AO24" s="626">
        <f t="shared" si="40"/>
        <v>0</v>
      </c>
      <c r="AP24" s="652"/>
      <c r="AQ24" s="652"/>
      <c r="AR24" s="652"/>
      <c r="AS24" s="652"/>
      <c r="AT24" s="651">
        <f>AP24+AQ24+AR24+AS24</f>
        <v>0</v>
      </c>
      <c r="AU24" s="509"/>
      <c r="AV24" s="509"/>
      <c r="AW24" s="509"/>
      <c r="AX24" s="509"/>
      <c r="AY24" s="508">
        <f>AU24+AV24+AW24+AX24</f>
        <v>0</v>
      </c>
      <c r="AZ24" s="509"/>
      <c r="BA24" s="509"/>
      <c r="BB24" s="509"/>
      <c r="BC24" s="509"/>
      <c r="BD24" s="508">
        <f>AZ24+BA24+BB24+BC24</f>
        <v>0</v>
      </c>
      <c r="BE24" s="517"/>
      <c r="BF24" s="517"/>
      <c r="BG24" s="517"/>
      <c r="BH24" s="517"/>
      <c r="BI24" s="516">
        <f t="shared" si="28"/>
        <v>0</v>
      </c>
      <c r="BJ24" s="513"/>
      <c r="BK24" s="513"/>
      <c r="BL24" s="513"/>
      <c r="BM24" s="513"/>
      <c r="BN24" s="512">
        <f t="shared" si="0"/>
        <v>0</v>
      </c>
      <c r="BO24" s="493"/>
      <c r="BP24" s="493"/>
      <c r="BQ24" s="493"/>
      <c r="BR24" s="493"/>
      <c r="BS24" s="492">
        <f t="shared" si="9"/>
        <v>0</v>
      </c>
      <c r="BT24" s="521">
        <f>B24+BE24</f>
        <v>0</v>
      </c>
      <c r="BU24" s="521">
        <f>C24+BF24</f>
        <v>0</v>
      </c>
      <c r="BV24" s="521">
        <f>D24+BG24</f>
        <v>0</v>
      </c>
      <c r="BW24" s="521">
        <f>E24+BH24</f>
        <v>0</v>
      </c>
      <c r="BX24" s="520">
        <f t="shared" si="27"/>
        <v>0</v>
      </c>
      <c r="BY24" s="493"/>
      <c r="BZ24" s="493"/>
      <c r="CA24" s="493"/>
      <c r="CB24" s="493"/>
      <c r="CC24" s="492">
        <f t="shared" si="41"/>
        <v>0</v>
      </c>
      <c r="CD24" s="493"/>
      <c r="CE24" s="493"/>
      <c r="CF24" s="493"/>
      <c r="CG24" s="493"/>
      <c r="CH24" s="492">
        <f t="shared" si="42"/>
        <v>0</v>
      </c>
      <c r="CI24" s="525"/>
      <c r="CJ24" s="525"/>
      <c r="CK24" s="525"/>
      <c r="CL24" s="525"/>
      <c r="CM24" s="524">
        <f t="shared" si="43"/>
        <v>0</v>
      </c>
      <c r="CN24" s="525"/>
      <c r="CO24" s="525"/>
      <c r="CP24" s="525"/>
      <c r="CQ24" s="525"/>
      <c r="CR24" s="524">
        <f t="shared" si="11"/>
        <v>0</v>
      </c>
      <c r="CS24" s="529">
        <f>CD24+CI24</f>
        <v>0</v>
      </c>
      <c r="CT24" s="529">
        <f>CE24+CJ24</f>
        <v>0</v>
      </c>
      <c r="CU24" s="529">
        <f>CF24+CK24</f>
        <v>0</v>
      </c>
      <c r="CV24" s="529">
        <f>CG24+CL24</f>
        <v>0</v>
      </c>
      <c r="CW24" s="528">
        <f t="shared" si="44"/>
        <v>0</v>
      </c>
      <c r="CX24" s="529">
        <f t="shared" si="55"/>
        <v>0</v>
      </c>
      <c r="CY24" s="529">
        <f t="shared" si="55"/>
        <v>0</v>
      </c>
      <c r="CZ24" s="529">
        <f t="shared" si="55"/>
        <v>0</v>
      </c>
      <c r="DA24" s="529">
        <f t="shared" si="55"/>
        <v>0</v>
      </c>
      <c r="DB24" s="528">
        <f t="shared" si="36"/>
        <v>0</v>
      </c>
      <c r="DC24" s="509"/>
      <c r="DD24" s="509"/>
      <c r="DE24" s="509"/>
      <c r="DF24" s="509"/>
      <c r="DG24" s="508">
        <f t="shared" si="45"/>
        <v>0</v>
      </c>
      <c r="DH24" s="509"/>
      <c r="DI24" s="509"/>
      <c r="DJ24" s="509"/>
      <c r="DK24" s="509"/>
      <c r="DL24" s="508">
        <f t="shared" si="46"/>
        <v>0</v>
      </c>
      <c r="DM24" s="509"/>
      <c r="DN24" s="509"/>
      <c r="DO24" s="509"/>
      <c r="DP24" s="509"/>
      <c r="DQ24" s="508">
        <f t="shared" si="47"/>
        <v>0</v>
      </c>
      <c r="DR24" s="509"/>
      <c r="DS24" s="509"/>
      <c r="DT24" s="509"/>
      <c r="DU24" s="509"/>
      <c r="DV24" s="508">
        <f t="shared" si="48"/>
        <v>0</v>
      </c>
      <c r="DW24" s="492"/>
      <c r="DX24" s="492"/>
      <c r="DY24" s="492"/>
      <c r="DZ24" s="492"/>
      <c r="EA24" s="492">
        <f t="shared" si="49"/>
        <v>0</v>
      </c>
      <c r="EB24" s="529"/>
      <c r="EC24" s="529"/>
      <c r="ED24" s="529"/>
      <c r="EE24" s="529"/>
      <c r="EF24" s="528">
        <f t="shared" si="56"/>
        <v>0</v>
      </c>
      <c r="EG24" s="529"/>
      <c r="EH24" s="529"/>
      <c r="EI24" s="529"/>
      <c r="EJ24" s="529"/>
      <c r="EK24" s="528">
        <f t="shared" si="57"/>
        <v>0</v>
      </c>
      <c r="EL24" s="529"/>
      <c r="EM24" s="529"/>
      <c r="EN24" s="529"/>
      <c r="EO24" s="529"/>
      <c r="EP24" s="528">
        <f t="shared" si="58"/>
        <v>0</v>
      </c>
      <c r="EQ24" s="529"/>
      <c r="ER24" s="529"/>
      <c r="ES24" s="529"/>
      <c r="ET24" s="529"/>
      <c r="EU24" s="528">
        <f t="shared" si="59"/>
        <v>0</v>
      </c>
      <c r="EV24" s="529"/>
      <c r="EW24" s="529"/>
      <c r="EX24" s="529"/>
      <c r="EY24" s="529"/>
      <c r="EZ24" s="528">
        <f t="shared" si="60"/>
        <v>0</v>
      </c>
      <c r="FA24" s="533"/>
      <c r="FB24" s="533"/>
      <c r="FC24" s="533"/>
      <c r="FD24" s="533"/>
      <c r="FE24" s="532">
        <f t="shared" si="61"/>
        <v>0</v>
      </c>
      <c r="FF24" s="493"/>
      <c r="FG24" s="493"/>
      <c r="FH24" s="493"/>
      <c r="FI24" s="493"/>
      <c r="FJ24" s="492">
        <f t="shared" si="50"/>
        <v>0</v>
      </c>
      <c r="FK24" s="493"/>
      <c r="FL24" s="493"/>
      <c r="FM24" s="493"/>
      <c r="FN24" s="493"/>
      <c r="FO24" s="492">
        <f t="shared" si="51"/>
        <v>0</v>
      </c>
      <c r="FP24" s="493"/>
      <c r="FQ24" s="493"/>
      <c r="FR24" s="493"/>
      <c r="FS24" s="493"/>
      <c r="FT24" s="492">
        <f t="shared" si="52"/>
        <v>0</v>
      </c>
      <c r="FU24" s="538"/>
      <c r="FV24" s="541"/>
      <c r="FW24" s="538"/>
      <c r="FX24" s="538"/>
      <c r="FY24" s="539">
        <f t="shared" si="62"/>
        <v>0</v>
      </c>
      <c r="FZ24" s="364"/>
      <c r="GA24" s="364"/>
      <c r="GB24" s="364"/>
      <c r="GC24" s="364"/>
      <c r="GD24" s="365"/>
      <c r="GE24" s="364"/>
      <c r="GF24" s="364"/>
      <c r="GG24" s="364"/>
      <c r="GH24" s="364"/>
      <c r="GI24" s="365"/>
      <c r="GJ24" s="364"/>
      <c r="GK24" s="364"/>
      <c r="GL24" s="364"/>
      <c r="GM24" s="364"/>
      <c r="GN24" s="365"/>
      <c r="GO24" s="364"/>
      <c r="GP24" s="364"/>
      <c r="GQ24" s="364"/>
      <c r="GR24" s="364"/>
      <c r="GS24" s="365"/>
      <c r="GT24" s="364"/>
      <c r="GU24" s="364"/>
      <c r="GV24" s="364"/>
      <c r="GW24" s="364"/>
      <c r="GX24" s="365"/>
      <c r="GY24" s="364"/>
      <c r="GZ24" s="364"/>
      <c r="HA24" s="364"/>
      <c r="HB24" s="364"/>
      <c r="HC24" s="365"/>
      <c r="HI24" s="101"/>
      <c r="HJ24" s="102"/>
      <c r="HK24" s="102"/>
      <c r="HL24" s="100"/>
      <c r="HM24" s="102"/>
      <c r="HN24" s="102"/>
      <c r="HO24" s="101"/>
      <c r="HP24" s="102"/>
      <c r="HQ24" s="102"/>
      <c r="HR24" s="102"/>
      <c r="HS24" s="102"/>
      <c r="HT24" s="101"/>
      <c r="HU24" s="102"/>
      <c r="HV24" s="101"/>
      <c r="HW24" s="102"/>
      <c r="HX24" s="102"/>
      <c r="HY24" s="100"/>
      <c r="HZ24" s="102"/>
      <c r="IA24" s="102"/>
      <c r="IB24" s="101"/>
      <c r="IC24" s="102"/>
      <c r="ID24" s="102"/>
      <c r="IE24" s="102"/>
      <c r="IF24" s="102"/>
      <c r="IG24" s="101"/>
      <c r="IH24" s="102"/>
      <c r="II24" s="101"/>
      <c r="IJ24" s="102"/>
      <c r="IK24" s="102"/>
      <c r="IL24" s="100"/>
      <c r="IM24" s="102"/>
      <c r="IN24" s="102"/>
      <c r="IO24" s="101"/>
      <c r="IP24" s="102"/>
      <c r="IQ24" s="102"/>
      <c r="IR24" s="102"/>
      <c r="IS24" s="102"/>
      <c r="IT24" s="101"/>
      <c r="IU24" s="102"/>
      <c r="IV24" s="101"/>
    </row>
    <row r="25" spans="1:256" ht="13.5" customHeight="1">
      <c r="A25" s="346">
        <v>251</v>
      </c>
      <c r="B25" s="505"/>
      <c r="C25" s="505"/>
      <c r="D25" s="505"/>
      <c r="E25" s="505"/>
      <c r="F25" s="504"/>
      <c r="G25" s="509"/>
      <c r="H25" s="509"/>
      <c r="I25" s="509"/>
      <c r="J25" s="509"/>
      <c r="K25" s="508"/>
      <c r="L25" s="656"/>
      <c r="M25" s="656"/>
      <c r="N25" s="656"/>
      <c r="O25" s="656"/>
      <c r="P25" s="655"/>
      <c r="Q25" s="505"/>
      <c r="R25" s="505"/>
      <c r="S25" s="505"/>
      <c r="T25" s="505"/>
      <c r="U25" s="504"/>
      <c r="V25" s="509"/>
      <c r="W25" s="509"/>
      <c r="X25" s="509"/>
      <c r="Y25" s="509"/>
      <c r="Z25" s="508"/>
      <c r="AA25" s="493"/>
      <c r="AB25" s="493"/>
      <c r="AC25" s="493"/>
      <c r="AD25" s="493"/>
      <c r="AE25" s="492"/>
      <c r="AF25" s="660"/>
      <c r="AG25" s="660"/>
      <c r="AH25" s="660"/>
      <c r="AI25" s="660"/>
      <c r="AJ25" s="659"/>
      <c r="AK25" s="627"/>
      <c r="AL25" s="627"/>
      <c r="AM25" s="627"/>
      <c r="AN25" s="627"/>
      <c r="AO25" s="626"/>
      <c r="AP25" s="652"/>
      <c r="AQ25" s="652"/>
      <c r="AR25" s="652"/>
      <c r="AS25" s="652"/>
      <c r="AT25" s="651"/>
      <c r="AU25" s="509"/>
      <c r="AV25" s="509"/>
      <c r="AW25" s="509"/>
      <c r="AX25" s="509"/>
      <c r="AY25" s="508"/>
      <c r="AZ25" s="509"/>
      <c r="BA25" s="509"/>
      <c r="BB25" s="509"/>
      <c r="BC25" s="509"/>
      <c r="BD25" s="508"/>
      <c r="BE25" s="517"/>
      <c r="BF25" s="517"/>
      <c r="BG25" s="517"/>
      <c r="BH25" s="517"/>
      <c r="BI25" s="516"/>
      <c r="BJ25" s="513"/>
      <c r="BK25" s="513"/>
      <c r="BL25" s="513">
        <v>5.9</v>
      </c>
      <c r="BM25" s="513"/>
      <c r="BN25" s="512">
        <f>BM25+BL25+BK25+BJ25</f>
        <v>5.9</v>
      </c>
      <c r="BO25" s="493"/>
      <c r="BP25" s="493"/>
      <c r="BQ25" s="493"/>
      <c r="BR25" s="493"/>
      <c r="BS25" s="492">
        <f>BR25+BQ25+BP25+BO25</f>
        <v>0</v>
      </c>
      <c r="BT25" s="521">
        <f>BJ25</f>
        <v>0</v>
      </c>
      <c r="BU25" s="521">
        <f>BK25</f>
        <v>0</v>
      </c>
      <c r="BV25" s="521">
        <f>BL25</f>
        <v>5.9</v>
      </c>
      <c r="BW25" s="521">
        <f>BM25</f>
        <v>0</v>
      </c>
      <c r="BX25" s="520">
        <f t="shared" si="27"/>
        <v>5.9</v>
      </c>
      <c r="BY25" s="493"/>
      <c r="BZ25" s="493"/>
      <c r="CA25" s="493"/>
      <c r="CB25" s="493"/>
      <c r="CC25" s="492"/>
      <c r="CD25" s="493"/>
      <c r="CE25" s="493"/>
      <c r="CF25" s="493"/>
      <c r="CG25" s="493"/>
      <c r="CH25" s="492"/>
      <c r="CI25" s="525"/>
      <c r="CJ25" s="525"/>
      <c r="CK25" s="525"/>
      <c r="CL25" s="525"/>
      <c r="CM25" s="524"/>
      <c r="CN25" s="525"/>
      <c r="CO25" s="525"/>
      <c r="CP25" s="525"/>
      <c r="CQ25" s="525"/>
      <c r="CR25" s="524">
        <f>CQ25+CP25+CO25+CN25</f>
        <v>0</v>
      </c>
      <c r="CS25" s="529"/>
      <c r="CT25" s="529"/>
      <c r="CU25" s="529"/>
      <c r="CV25" s="529"/>
      <c r="CW25" s="528">
        <f>CS25+CT25+CU25+CV25</f>
        <v>0</v>
      </c>
      <c r="CX25" s="529">
        <f>CS25+BY25+BT25</f>
        <v>0</v>
      </c>
      <c r="CY25" s="529">
        <f>CT25+BZ25+BU25</f>
        <v>0</v>
      </c>
      <c r="CZ25" s="529">
        <f>CU25+CA25+BV25</f>
        <v>5.9</v>
      </c>
      <c r="DA25" s="529">
        <f>CV25+CB25+BW25</f>
        <v>0</v>
      </c>
      <c r="DB25" s="528">
        <f>CX25+CY25+CZ25+DA25</f>
        <v>5.9</v>
      </c>
      <c r="DC25" s="509"/>
      <c r="DD25" s="509"/>
      <c r="DE25" s="509"/>
      <c r="DF25" s="509"/>
      <c r="DG25" s="508"/>
      <c r="DH25" s="509"/>
      <c r="DI25" s="509"/>
      <c r="DJ25" s="509"/>
      <c r="DK25" s="509"/>
      <c r="DL25" s="508"/>
      <c r="DM25" s="509"/>
      <c r="DN25" s="509"/>
      <c r="DO25" s="509"/>
      <c r="DP25" s="509"/>
      <c r="DQ25" s="508"/>
      <c r="DR25" s="509"/>
      <c r="DS25" s="509"/>
      <c r="DT25" s="509"/>
      <c r="DU25" s="509"/>
      <c r="DV25" s="508"/>
      <c r="DW25" s="492"/>
      <c r="DX25" s="492"/>
      <c r="DY25" s="492"/>
      <c r="DZ25" s="492"/>
      <c r="EA25" s="492"/>
      <c r="EB25" s="529"/>
      <c r="EC25" s="529"/>
      <c r="ED25" s="529"/>
      <c r="EE25" s="529"/>
      <c r="EF25" s="528"/>
      <c r="EG25" s="529"/>
      <c r="EH25" s="529"/>
      <c r="EI25" s="529"/>
      <c r="EJ25" s="529"/>
      <c r="EK25" s="528"/>
      <c r="EL25" s="529"/>
      <c r="EM25" s="529"/>
      <c r="EN25" s="529"/>
      <c r="EO25" s="529"/>
      <c r="EP25" s="528"/>
      <c r="EQ25" s="529"/>
      <c r="ER25" s="529"/>
      <c r="ES25" s="529"/>
      <c r="ET25" s="529"/>
      <c r="EU25" s="528"/>
      <c r="EV25" s="529"/>
      <c r="EW25" s="529"/>
      <c r="EX25" s="529"/>
      <c r="EY25" s="529"/>
      <c r="EZ25" s="528"/>
      <c r="FA25" s="533"/>
      <c r="FB25" s="533"/>
      <c r="FC25" s="533"/>
      <c r="FD25" s="533"/>
      <c r="FE25" s="532"/>
      <c r="FF25" s="493"/>
      <c r="FG25" s="493"/>
      <c r="FH25" s="493"/>
      <c r="FI25" s="493"/>
      <c r="FJ25" s="492"/>
      <c r="FK25" s="493"/>
      <c r="FL25" s="493"/>
      <c r="FM25" s="493"/>
      <c r="FN25" s="493"/>
      <c r="FO25" s="492"/>
      <c r="FP25" s="493"/>
      <c r="FQ25" s="493"/>
      <c r="FR25" s="493"/>
      <c r="FS25" s="493"/>
      <c r="FT25" s="492"/>
      <c r="FU25" s="538">
        <f>CX25+DR25+DW25+FA25+FF25+FK25+FP25</f>
        <v>0</v>
      </c>
      <c r="FV25" s="538">
        <f>CY25+DS25+DX25+FB25+FG25+FL25+FQ25</f>
        <v>0</v>
      </c>
      <c r="FW25" s="538">
        <f>CZ25+DT25+DY25+FC25+FH25+FM25+FR25</f>
        <v>5.9</v>
      </c>
      <c r="FX25" s="538">
        <f>DA25+DU25+DZ25+FD25+FI25+FN25+FS25</f>
        <v>0</v>
      </c>
      <c r="FY25" s="539">
        <f>FX25+FW25+FV25+FU25</f>
        <v>5.9</v>
      </c>
      <c r="FZ25" s="364"/>
      <c r="GA25" s="364"/>
      <c r="GB25" s="364"/>
      <c r="GC25" s="364"/>
      <c r="GD25" s="365"/>
      <c r="GE25" s="364"/>
      <c r="GF25" s="364"/>
      <c r="GG25" s="364"/>
      <c r="GH25" s="364"/>
      <c r="GI25" s="365"/>
      <c r="GJ25" s="364"/>
      <c r="GK25" s="364"/>
      <c r="GL25" s="364"/>
      <c r="GM25" s="364"/>
      <c r="GN25" s="365"/>
      <c r="GO25" s="364"/>
      <c r="GP25" s="364"/>
      <c r="GQ25" s="364"/>
      <c r="GR25" s="364"/>
      <c r="GS25" s="365"/>
      <c r="GT25" s="364"/>
      <c r="GU25" s="364"/>
      <c r="GV25" s="364"/>
      <c r="GW25" s="364"/>
      <c r="GX25" s="365"/>
      <c r="GY25" s="364"/>
      <c r="GZ25" s="364"/>
      <c r="HA25" s="364"/>
      <c r="HB25" s="364"/>
      <c r="HC25" s="365"/>
      <c r="HI25" s="101"/>
      <c r="HJ25" s="102"/>
      <c r="HK25" s="102"/>
      <c r="HL25" s="100"/>
      <c r="HM25" s="102"/>
      <c r="HN25" s="102"/>
      <c r="HO25" s="101"/>
      <c r="HP25" s="102"/>
      <c r="HQ25" s="102"/>
      <c r="HR25" s="102"/>
      <c r="HS25" s="102"/>
      <c r="HT25" s="101"/>
      <c r="HU25" s="102"/>
      <c r="HV25" s="101"/>
      <c r="HW25" s="102"/>
      <c r="HX25" s="102"/>
      <c r="HY25" s="100"/>
      <c r="HZ25" s="102"/>
      <c r="IA25" s="102"/>
      <c r="IB25" s="101"/>
      <c r="IC25" s="102"/>
      <c r="ID25" s="102"/>
      <c r="IE25" s="102"/>
      <c r="IF25" s="102"/>
      <c r="IG25" s="101"/>
      <c r="IH25" s="102"/>
      <c r="II25" s="101"/>
      <c r="IJ25" s="102"/>
      <c r="IK25" s="102"/>
      <c r="IL25" s="100"/>
      <c r="IM25" s="102"/>
      <c r="IN25" s="102"/>
      <c r="IO25" s="101"/>
      <c r="IP25" s="102"/>
      <c r="IQ25" s="102"/>
      <c r="IR25" s="102"/>
      <c r="IS25" s="102"/>
      <c r="IT25" s="101"/>
      <c r="IU25" s="102"/>
      <c r="IV25" s="101"/>
    </row>
    <row r="26" spans="1:256" ht="12" customHeight="1">
      <c r="A26" s="346">
        <v>264</v>
      </c>
      <c r="B26" s="505"/>
      <c r="C26" s="505"/>
      <c r="D26" s="505"/>
      <c r="E26" s="505"/>
      <c r="F26" s="504"/>
      <c r="G26" s="509"/>
      <c r="H26" s="509"/>
      <c r="I26" s="509"/>
      <c r="J26" s="509"/>
      <c r="K26" s="508"/>
      <c r="L26" s="656"/>
      <c r="M26" s="656"/>
      <c r="N26" s="656"/>
      <c r="O26" s="656"/>
      <c r="P26" s="655"/>
      <c r="Q26" s="505"/>
      <c r="R26" s="505"/>
      <c r="S26" s="505"/>
      <c r="T26" s="505"/>
      <c r="U26" s="504"/>
      <c r="V26" s="509"/>
      <c r="W26" s="509"/>
      <c r="X26" s="509"/>
      <c r="Y26" s="509"/>
      <c r="Z26" s="508"/>
      <c r="AA26" s="493"/>
      <c r="AB26" s="493"/>
      <c r="AC26" s="493"/>
      <c r="AD26" s="493"/>
      <c r="AE26" s="492"/>
      <c r="AF26" s="660"/>
      <c r="AG26" s="660"/>
      <c r="AH26" s="660"/>
      <c r="AI26" s="660"/>
      <c r="AJ26" s="659"/>
      <c r="AK26" s="627"/>
      <c r="AL26" s="627"/>
      <c r="AM26" s="627"/>
      <c r="AN26" s="627"/>
      <c r="AO26" s="626"/>
      <c r="AP26" s="652"/>
      <c r="AQ26" s="652"/>
      <c r="AR26" s="652"/>
      <c r="AS26" s="652"/>
      <c r="AT26" s="651"/>
      <c r="AU26" s="509"/>
      <c r="AV26" s="509"/>
      <c r="AW26" s="509"/>
      <c r="AX26" s="509"/>
      <c r="AY26" s="508"/>
      <c r="AZ26" s="509"/>
      <c r="BA26" s="509"/>
      <c r="BB26" s="509"/>
      <c r="BC26" s="509"/>
      <c r="BD26" s="508"/>
      <c r="BE26" s="517"/>
      <c r="BF26" s="517"/>
      <c r="BG26" s="517"/>
      <c r="BH26" s="517"/>
      <c r="BI26" s="516"/>
      <c r="BJ26" s="513"/>
      <c r="BK26" s="513"/>
      <c r="BL26" s="513"/>
      <c r="BM26" s="513"/>
      <c r="BN26" s="512"/>
      <c r="BO26" s="493"/>
      <c r="BP26" s="493"/>
      <c r="BQ26" s="493"/>
      <c r="BR26" s="493"/>
      <c r="BS26" s="492"/>
      <c r="BT26" s="521"/>
      <c r="BU26" s="521"/>
      <c r="BV26" s="521"/>
      <c r="BW26" s="521"/>
      <c r="BX26" s="520"/>
      <c r="BY26" s="493"/>
      <c r="BZ26" s="493"/>
      <c r="CA26" s="493"/>
      <c r="CB26" s="493"/>
      <c r="CC26" s="492"/>
      <c r="CD26" s="493"/>
      <c r="CE26" s="493"/>
      <c r="CF26" s="493"/>
      <c r="CG26" s="493"/>
      <c r="CH26" s="492"/>
      <c r="CI26" s="525"/>
      <c r="CJ26" s="525"/>
      <c r="CK26" s="525"/>
      <c r="CL26" s="525"/>
      <c r="CM26" s="524"/>
      <c r="CN26" s="525"/>
      <c r="CO26" s="525"/>
      <c r="CP26" s="525"/>
      <c r="CQ26" s="525"/>
      <c r="CR26" s="524"/>
      <c r="CS26" s="529"/>
      <c r="CT26" s="529"/>
      <c r="CU26" s="529"/>
      <c r="CV26" s="529"/>
      <c r="CW26" s="528"/>
      <c r="CX26" s="529"/>
      <c r="CY26" s="529"/>
      <c r="CZ26" s="529"/>
      <c r="DA26" s="529"/>
      <c r="DB26" s="528"/>
      <c r="DC26" s="509"/>
      <c r="DD26" s="509"/>
      <c r="DE26" s="509"/>
      <c r="DF26" s="509"/>
      <c r="DG26" s="508"/>
      <c r="DH26" s="509"/>
      <c r="DI26" s="509"/>
      <c r="DJ26" s="509"/>
      <c r="DK26" s="509"/>
      <c r="DL26" s="508"/>
      <c r="DM26" s="509"/>
      <c r="DN26" s="509"/>
      <c r="DO26" s="509"/>
      <c r="DP26" s="509"/>
      <c r="DQ26" s="508"/>
      <c r="DR26" s="509"/>
      <c r="DS26" s="509"/>
      <c r="DT26" s="509"/>
      <c r="DU26" s="509"/>
      <c r="DV26" s="508"/>
      <c r="DW26" s="492"/>
      <c r="DX26" s="492"/>
      <c r="DY26" s="492"/>
      <c r="DZ26" s="492"/>
      <c r="EA26" s="492"/>
      <c r="EB26" s="529"/>
      <c r="EC26" s="529"/>
      <c r="ED26" s="529"/>
      <c r="EE26" s="529"/>
      <c r="EF26" s="528"/>
      <c r="EG26" s="529"/>
      <c r="EH26" s="529"/>
      <c r="EI26" s="529"/>
      <c r="EJ26" s="529"/>
      <c r="EK26" s="528"/>
      <c r="EL26" s="529"/>
      <c r="EM26" s="529"/>
      <c r="EN26" s="529"/>
      <c r="EO26" s="529"/>
      <c r="EP26" s="528"/>
      <c r="EQ26" s="529"/>
      <c r="ER26" s="529"/>
      <c r="ES26" s="529"/>
      <c r="ET26" s="529"/>
      <c r="EU26" s="528"/>
      <c r="EV26" s="529"/>
      <c r="EW26" s="529"/>
      <c r="EX26" s="529"/>
      <c r="EY26" s="529"/>
      <c r="EZ26" s="528"/>
      <c r="FA26" s="533"/>
      <c r="FB26" s="533"/>
      <c r="FC26" s="533"/>
      <c r="FD26" s="533"/>
      <c r="FE26" s="532"/>
      <c r="FF26" s="493"/>
      <c r="FG26" s="493"/>
      <c r="FH26" s="493"/>
      <c r="FI26" s="493"/>
      <c r="FJ26" s="492"/>
      <c r="FK26" s="493">
        <v>1.8</v>
      </c>
      <c r="FL26" s="493">
        <v>1.8</v>
      </c>
      <c r="FM26" s="493">
        <v>1.8</v>
      </c>
      <c r="FN26" s="493">
        <v>1.8</v>
      </c>
      <c r="FO26" s="492">
        <f>FN26+FM26+FL26+FK26</f>
        <v>7.2</v>
      </c>
      <c r="FP26" s="493"/>
      <c r="FQ26" s="493"/>
      <c r="FR26" s="493"/>
      <c r="FS26" s="493"/>
      <c r="FT26" s="492"/>
      <c r="FU26" s="538">
        <f>FK26</f>
        <v>1.8</v>
      </c>
      <c r="FV26" s="538">
        <f>FL26</f>
        <v>1.8</v>
      </c>
      <c r="FW26" s="538">
        <f>FM26</f>
        <v>1.8</v>
      </c>
      <c r="FX26" s="538">
        <f>FN26</f>
        <v>1.8</v>
      </c>
      <c r="FY26" s="539">
        <f>FX26+FW26+FV26+FU26</f>
        <v>7.2</v>
      </c>
      <c r="FZ26" s="364"/>
      <c r="GA26" s="364"/>
      <c r="GB26" s="364"/>
      <c r="GC26" s="364"/>
      <c r="GD26" s="365"/>
      <c r="GE26" s="364"/>
      <c r="GF26" s="364"/>
      <c r="GG26" s="364"/>
      <c r="GH26" s="364"/>
      <c r="GI26" s="365"/>
      <c r="GJ26" s="364"/>
      <c r="GK26" s="364"/>
      <c r="GL26" s="364"/>
      <c r="GM26" s="364"/>
      <c r="GN26" s="365"/>
      <c r="GO26" s="364"/>
      <c r="GP26" s="364"/>
      <c r="GQ26" s="364"/>
      <c r="GR26" s="364"/>
      <c r="GS26" s="365"/>
      <c r="GT26" s="364"/>
      <c r="GU26" s="364"/>
      <c r="GV26" s="364"/>
      <c r="GW26" s="364"/>
      <c r="GX26" s="365"/>
      <c r="GY26" s="364"/>
      <c r="GZ26" s="364"/>
      <c r="HA26" s="364"/>
      <c r="HB26" s="364"/>
      <c r="HC26" s="365"/>
      <c r="HI26" s="101"/>
      <c r="HJ26" s="102"/>
      <c r="HK26" s="102"/>
      <c r="HL26" s="100"/>
      <c r="HM26" s="102"/>
      <c r="HN26" s="102"/>
      <c r="HO26" s="101"/>
      <c r="HP26" s="102"/>
      <c r="HQ26" s="102"/>
      <c r="HR26" s="102"/>
      <c r="HS26" s="102"/>
      <c r="HT26" s="101"/>
      <c r="HU26" s="102"/>
      <c r="HV26" s="101"/>
      <c r="HW26" s="102"/>
      <c r="HX26" s="102"/>
      <c r="HY26" s="100"/>
      <c r="HZ26" s="102"/>
      <c r="IA26" s="102"/>
      <c r="IB26" s="101"/>
      <c r="IC26" s="102"/>
      <c r="ID26" s="102"/>
      <c r="IE26" s="102"/>
      <c r="IF26" s="102"/>
      <c r="IG26" s="101"/>
      <c r="IH26" s="102"/>
      <c r="II26" s="101"/>
      <c r="IJ26" s="102"/>
      <c r="IK26" s="102"/>
      <c r="IL26" s="100"/>
      <c r="IM26" s="102"/>
      <c r="IN26" s="102"/>
      <c r="IO26" s="101"/>
      <c r="IP26" s="102"/>
      <c r="IQ26" s="102"/>
      <c r="IR26" s="102"/>
      <c r="IS26" s="102"/>
      <c r="IT26" s="101"/>
      <c r="IU26" s="102"/>
      <c r="IV26" s="101"/>
    </row>
    <row r="27" spans="1:256" ht="13.5" customHeight="1">
      <c r="A27" s="346">
        <v>290</v>
      </c>
      <c r="B27" s="505"/>
      <c r="C27" s="505"/>
      <c r="D27" s="505"/>
      <c r="E27" s="505"/>
      <c r="F27" s="504">
        <f aca="true" t="shared" si="63" ref="F27:F39">B27+C27+D27+E27</f>
        <v>0</v>
      </c>
      <c r="G27" s="509"/>
      <c r="H27" s="509"/>
      <c r="I27" s="509"/>
      <c r="J27" s="509"/>
      <c r="K27" s="508">
        <f aca="true" t="shared" si="64" ref="K27:K39">G27+H27+I27+J27</f>
        <v>0</v>
      </c>
      <c r="L27" s="656"/>
      <c r="M27" s="656"/>
      <c r="N27" s="656"/>
      <c r="O27" s="656"/>
      <c r="P27" s="655">
        <f aca="true" t="shared" si="65" ref="P27:P39">L27+M27+N27+O27</f>
        <v>0</v>
      </c>
      <c r="Q27" s="505"/>
      <c r="R27" s="505"/>
      <c r="S27" s="505"/>
      <c r="T27" s="505"/>
      <c r="U27" s="504"/>
      <c r="V27" s="509"/>
      <c r="W27" s="509"/>
      <c r="X27" s="509"/>
      <c r="Y27" s="509"/>
      <c r="Z27" s="508"/>
      <c r="AA27" s="493"/>
      <c r="AB27" s="493"/>
      <c r="AC27" s="493"/>
      <c r="AD27" s="493"/>
      <c r="AE27" s="492"/>
      <c r="AF27" s="660"/>
      <c r="AG27" s="660"/>
      <c r="AH27" s="660"/>
      <c r="AI27" s="660"/>
      <c r="AJ27" s="659"/>
      <c r="AK27" s="627"/>
      <c r="AL27" s="627"/>
      <c r="AM27" s="627"/>
      <c r="AN27" s="627"/>
      <c r="AO27" s="626"/>
      <c r="AP27" s="652">
        <v>3</v>
      </c>
      <c r="AQ27" s="652">
        <v>3</v>
      </c>
      <c r="AR27" s="652">
        <v>3</v>
      </c>
      <c r="AS27" s="652">
        <v>3</v>
      </c>
      <c r="AT27" s="651">
        <f>AP27+AQ27+AR27+AS27</f>
        <v>12</v>
      </c>
      <c r="AU27" s="509"/>
      <c r="AV27" s="509"/>
      <c r="AW27" s="509"/>
      <c r="AX27" s="509"/>
      <c r="AY27" s="508">
        <f>AU27+AV27+AW27+AX27</f>
        <v>0</v>
      </c>
      <c r="AZ27" s="509">
        <v>1</v>
      </c>
      <c r="BA27" s="509">
        <v>1</v>
      </c>
      <c r="BB27" s="509">
        <v>1</v>
      </c>
      <c r="BC27" s="509">
        <v>1</v>
      </c>
      <c r="BD27" s="508">
        <f>AZ27+BA27+BB27+BC27</f>
        <v>4</v>
      </c>
      <c r="BE27" s="517">
        <f>AP27+AU27+AZ27</f>
        <v>4</v>
      </c>
      <c r="BF27" s="517">
        <f>AQ27+AV27+BA27</f>
        <v>4</v>
      </c>
      <c r="BG27" s="517">
        <f>AR27+AW27+BB27</f>
        <v>4</v>
      </c>
      <c r="BH27" s="517">
        <f>AS27+AX27+BC27</f>
        <v>4</v>
      </c>
      <c r="BI27" s="516">
        <f>BE27+BF27+BG27+BH27</f>
        <v>16</v>
      </c>
      <c r="BJ27" s="513"/>
      <c r="BK27" s="513"/>
      <c r="BL27" s="513"/>
      <c r="BM27" s="513"/>
      <c r="BN27" s="512">
        <f aca="true" t="shared" si="66" ref="BN27:BN40">BJ27+BK27+BL27+BM27</f>
        <v>0</v>
      </c>
      <c r="BO27" s="493"/>
      <c r="BP27" s="493"/>
      <c r="BQ27" s="493"/>
      <c r="BR27" s="493"/>
      <c r="BS27" s="492">
        <f>BO27+BP27+BQ27+BR27</f>
        <v>0</v>
      </c>
      <c r="BT27" s="521">
        <f>B27+BE27</f>
        <v>4</v>
      </c>
      <c r="BU27" s="521">
        <f>C27+BF27</f>
        <v>4</v>
      </c>
      <c r="BV27" s="521">
        <f>D27+BG27+BQ27</f>
        <v>4</v>
      </c>
      <c r="BW27" s="521">
        <f>E27+BH27</f>
        <v>4</v>
      </c>
      <c r="BX27" s="520">
        <f>BT27+BU27+BV27+BW27</f>
        <v>16</v>
      </c>
      <c r="BY27" s="493"/>
      <c r="BZ27" s="493"/>
      <c r="CA27" s="493"/>
      <c r="CB27" s="493"/>
      <c r="CC27" s="492">
        <f aca="true" t="shared" si="67" ref="CC27:CC40">BY27+BZ27+CA27+CB27</f>
        <v>0</v>
      </c>
      <c r="CD27" s="493"/>
      <c r="CE27" s="493"/>
      <c r="CF27" s="493"/>
      <c r="CG27" s="493"/>
      <c r="CH27" s="492">
        <f aca="true" t="shared" si="68" ref="CH27:CH40">CD27+CE27+CF27+CG27</f>
        <v>0</v>
      </c>
      <c r="CI27" s="525">
        <v>5</v>
      </c>
      <c r="CJ27" s="525">
        <v>5</v>
      </c>
      <c r="CK27" s="525">
        <v>5</v>
      </c>
      <c r="CL27" s="525">
        <v>5</v>
      </c>
      <c r="CM27" s="524">
        <f>CL27+CK27+CJ27+CI27</f>
        <v>20</v>
      </c>
      <c r="CN27" s="525">
        <v>3</v>
      </c>
      <c r="CO27" s="525">
        <v>3</v>
      </c>
      <c r="CP27" s="525">
        <v>3</v>
      </c>
      <c r="CQ27" s="525">
        <v>3</v>
      </c>
      <c r="CR27" s="524">
        <f>CN27+CO27+CP27+CQ27</f>
        <v>12</v>
      </c>
      <c r="CS27" s="529">
        <f>CI27+CN27</f>
        <v>8</v>
      </c>
      <c r="CT27" s="529">
        <f>CJ27+CO27</f>
        <v>8</v>
      </c>
      <c r="CU27" s="529">
        <f>CK27+CP27</f>
        <v>8</v>
      </c>
      <c r="CV27" s="529">
        <f>CL27+CQ27</f>
        <v>8</v>
      </c>
      <c r="CW27" s="528">
        <f>CS27+CT27+CU27+CV27</f>
        <v>32</v>
      </c>
      <c r="CX27" s="529">
        <f>BT27+CS27</f>
        <v>12</v>
      </c>
      <c r="CY27" s="529">
        <f>BU27+CT27</f>
        <v>12</v>
      </c>
      <c r="CZ27" s="529">
        <f>BV27+CU27</f>
        <v>12</v>
      </c>
      <c r="DA27" s="529">
        <f>BW27+CV27</f>
        <v>12</v>
      </c>
      <c r="DB27" s="528">
        <f>CX27+CY27+CZ27+DA27</f>
        <v>48</v>
      </c>
      <c r="DC27" s="509"/>
      <c r="DD27" s="509"/>
      <c r="DE27" s="509"/>
      <c r="DF27" s="509"/>
      <c r="DG27" s="508">
        <f aca="true" t="shared" si="69" ref="DG27:DG40">DC27+DD27+DE27+DF27</f>
        <v>0</v>
      </c>
      <c r="DH27" s="509"/>
      <c r="DI27" s="509"/>
      <c r="DJ27" s="509"/>
      <c r="DK27" s="509"/>
      <c r="DL27" s="508">
        <f aca="true" t="shared" si="70" ref="DL27:DL40">DH27+DI27+DJ27+DK27</f>
        <v>0</v>
      </c>
      <c r="DM27" s="509"/>
      <c r="DN27" s="509"/>
      <c r="DO27" s="509"/>
      <c r="DP27" s="509"/>
      <c r="DQ27" s="508">
        <f aca="true" t="shared" si="71" ref="DQ27:DQ40">DM27+DN27+DO27+DP27</f>
        <v>0</v>
      </c>
      <c r="DR27" s="509"/>
      <c r="DS27" s="509"/>
      <c r="DT27" s="509"/>
      <c r="DU27" s="509"/>
      <c r="DV27" s="508">
        <f aca="true" t="shared" si="72" ref="DV27:DV40">DR27+DS27+DT27+DU27</f>
        <v>0</v>
      </c>
      <c r="DW27" s="492"/>
      <c r="DX27" s="492"/>
      <c r="DY27" s="492"/>
      <c r="DZ27" s="492"/>
      <c r="EA27" s="492">
        <f>DW27+DX27+DY27+DZ27</f>
        <v>0</v>
      </c>
      <c r="EB27" s="529"/>
      <c r="EC27" s="529"/>
      <c r="ED27" s="529"/>
      <c r="EE27" s="529"/>
      <c r="EF27" s="528">
        <f aca="true" t="shared" si="73" ref="EF27:EF39">EB27+EC27+ED27+EE27</f>
        <v>0</v>
      </c>
      <c r="EG27" s="529"/>
      <c r="EH27" s="529"/>
      <c r="EI27" s="529"/>
      <c r="EJ27" s="529"/>
      <c r="EK27" s="528">
        <f aca="true" t="shared" si="74" ref="EK27:EK39">EG27+EH27+EI27+EJ27</f>
        <v>0</v>
      </c>
      <c r="EL27" s="529"/>
      <c r="EM27" s="529"/>
      <c r="EN27" s="529"/>
      <c r="EO27" s="529"/>
      <c r="EP27" s="528">
        <f aca="true" t="shared" si="75" ref="EP27:EP39">EL27+EM27+EN27+EO27</f>
        <v>0</v>
      </c>
      <c r="EQ27" s="529"/>
      <c r="ER27" s="529"/>
      <c r="ES27" s="529"/>
      <c r="ET27" s="529"/>
      <c r="EU27" s="528">
        <f aca="true" t="shared" si="76" ref="EU27:EU39">EQ27+ER27+ES27+ET27</f>
        <v>0</v>
      </c>
      <c r="EV27" s="529"/>
      <c r="EW27" s="529"/>
      <c r="EX27" s="529"/>
      <c r="EY27" s="529"/>
      <c r="EZ27" s="528">
        <f aca="true" t="shared" si="77" ref="EZ27:EZ39">EV27+EW27+EX27+EY27</f>
        <v>0</v>
      </c>
      <c r="FA27" s="533"/>
      <c r="FB27" s="533"/>
      <c r="FC27" s="533"/>
      <c r="FD27" s="533"/>
      <c r="FE27" s="532">
        <f aca="true" t="shared" si="78" ref="FE27:FE39">FA27+FB27+FC27+FD27</f>
        <v>0</v>
      </c>
      <c r="FF27" s="493"/>
      <c r="FG27" s="493"/>
      <c r="FH27" s="493"/>
      <c r="FI27" s="493"/>
      <c r="FJ27" s="492">
        <f>FI27+FH27+FG27+FF27</f>
        <v>0</v>
      </c>
      <c r="FK27" s="493"/>
      <c r="FL27" s="493"/>
      <c r="FM27" s="493"/>
      <c r="FN27" s="493"/>
      <c r="FO27" s="492">
        <f aca="true" t="shared" si="79" ref="FO27:FO39">FK27+FL27+FM27+FN27</f>
        <v>0</v>
      </c>
      <c r="FP27" s="493"/>
      <c r="FQ27" s="493"/>
      <c r="FR27" s="493"/>
      <c r="FS27" s="493"/>
      <c r="FT27" s="492">
        <f>FS27+FR27+FQ27+FP27</f>
        <v>0</v>
      </c>
      <c r="FU27" s="538">
        <f>CX27</f>
        <v>12</v>
      </c>
      <c r="FV27" s="538">
        <f>CY27</f>
        <v>12</v>
      </c>
      <c r="FW27" s="538">
        <f>CZ27</f>
        <v>12</v>
      </c>
      <c r="FX27" s="538">
        <f>DA27</f>
        <v>12</v>
      </c>
      <c r="FY27" s="539">
        <f>FU27+FV27+FW27+FX27</f>
        <v>48</v>
      </c>
      <c r="FZ27" s="364"/>
      <c r="GA27" s="364"/>
      <c r="GB27" s="364"/>
      <c r="GC27" s="364"/>
      <c r="GD27" s="365"/>
      <c r="GE27" s="364"/>
      <c r="GF27" s="364"/>
      <c r="GG27" s="364"/>
      <c r="GH27" s="364"/>
      <c r="GI27" s="365"/>
      <c r="GJ27" s="364"/>
      <c r="GK27" s="364"/>
      <c r="GL27" s="364"/>
      <c r="GM27" s="364"/>
      <c r="GN27" s="365"/>
      <c r="GO27" s="364"/>
      <c r="GP27" s="364"/>
      <c r="GQ27" s="364"/>
      <c r="GR27" s="364"/>
      <c r="GS27" s="365"/>
      <c r="GT27" s="364"/>
      <c r="GU27" s="364"/>
      <c r="GV27" s="364"/>
      <c r="GW27" s="364"/>
      <c r="GX27" s="365"/>
      <c r="GY27" s="364"/>
      <c r="GZ27" s="364"/>
      <c r="HA27" s="364"/>
      <c r="HB27" s="364"/>
      <c r="HC27" s="365"/>
      <c r="HD27" s="370"/>
      <c r="HE27" s="370"/>
      <c r="HF27" s="370"/>
      <c r="HG27" s="370"/>
      <c r="HH27" s="370"/>
      <c r="HI27" s="101"/>
      <c r="HJ27" s="102"/>
      <c r="HK27" s="102"/>
      <c r="HL27" s="100"/>
      <c r="HM27" s="102"/>
      <c r="HN27" s="102"/>
      <c r="HO27" s="101"/>
      <c r="HP27" s="102"/>
      <c r="HQ27" s="102"/>
      <c r="HR27" s="102"/>
      <c r="HS27" s="102"/>
      <c r="HT27" s="101"/>
      <c r="HU27" s="102"/>
      <c r="HV27" s="101"/>
      <c r="HW27" s="102"/>
      <c r="HX27" s="102"/>
      <c r="HY27" s="100"/>
      <c r="HZ27" s="102"/>
      <c r="IA27" s="102"/>
      <c r="IB27" s="101"/>
      <c r="IC27" s="102"/>
      <c r="ID27" s="102"/>
      <c r="IE27" s="102"/>
      <c r="IF27" s="102"/>
      <c r="IG27" s="101"/>
      <c r="IH27" s="102"/>
      <c r="II27" s="101"/>
      <c r="IJ27" s="102"/>
      <c r="IK27" s="102"/>
      <c r="IL27" s="100"/>
      <c r="IM27" s="102"/>
      <c r="IN27" s="102"/>
      <c r="IO27" s="101"/>
      <c r="IP27" s="102"/>
      <c r="IQ27" s="102"/>
      <c r="IR27" s="102"/>
      <c r="IS27" s="102"/>
      <c r="IT27" s="101"/>
      <c r="IU27" s="102"/>
      <c r="IV27" s="101"/>
    </row>
    <row r="28" spans="1:256" ht="13.5" customHeight="1">
      <c r="A28" s="346">
        <v>300</v>
      </c>
      <c r="B28" s="504"/>
      <c r="C28" s="504"/>
      <c r="D28" s="504"/>
      <c r="E28" s="504"/>
      <c r="F28" s="504">
        <f t="shared" si="63"/>
        <v>0</v>
      </c>
      <c r="G28" s="508"/>
      <c r="H28" s="508"/>
      <c r="I28" s="508"/>
      <c r="J28" s="508"/>
      <c r="K28" s="508">
        <f t="shared" si="64"/>
        <v>0</v>
      </c>
      <c r="L28" s="655"/>
      <c r="M28" s="655"/>
      <c r="N28" s="655"/>
      <c r="O28" s="655"/>
      <c r="P28" s="655">
        <f t="shared" si="65"/>
        <v>0</v>
      </c>
      <c r="Q28" s="504">
        <f>Q29+Q32</f>
        <v>0</v>
      </c>
      <c r="R28" s="504">
        <f>R29+R32</f>
        <v>0</v>
      </c>
      <c r="S28" s="504">
        <f>S29+S32</f>
        <v>0</v>
      </c>
      <c r="T28" s="504">
        <f>T29+T32</f>
        <v>0</v>
      </c>
      <c r="U28" s="504">
        <f>Q28+R28+S28+T28</f>
        <v>0</v>
      </c>
      <c r="V28" s="508">
        <f>V29+V32</f>
        <v>0</v>
      </c>
      <c r="W28" s="508">
        <f>W29+W32</f>
        <v>0</v>
      </c>
      <c r="X28" s="508">
        <f>X29+X32</f>
        <v>0</v>
      </c>
      <c r="Y28" s="508">
        <f>Y29+Y32</f>
        <v>0</v>
      </c>
      <c r="Z28" s="508">
        <f>V28+W28+X28+Y28</f>
        <v>0</v>
      </c>
      <c r="AA28" s="492">
        <f>AA29+AA32</f>
        <v>0</v>
      </c>
      <c r="AB28" s="492">
        <f>AB29+AB32</f>
        <v>0</v>
      </c>
      <c r="AC28" s="492">
        <f>AC29+AC32</f>
        <v>0</v>
      </c>
      <c r="AD28" s="492">
        <f>AD29+AD32</f>
        <v>0</v>
      </c>
      <c r="AE28" s="492">
        <f>AA28+AB28+AC28+AD28</f>
        <v>0</v>
      </c>
      <c r="AF28" s="659">
        <f>AF29+AF32</f>
        <v>79</v>
      </c>
      <c r="AG28" s="659">
        <f>AG29+AG32</f>
        <v>40</v>
      </c>
      <c r="AH28" s="659">
        <f>AH29+AH32</f>
        <v>38.6</v>
      </c>
      <c r="AI28" s="659">
        <f>AI29+AI32</f>
        <v>25</v>
      </c>
      <c r="AJ28" s="659">
        <f>AF28+AG28+AH28+AI28</f>
        <v>182.6</v>
      </c>
      <c r="AK28" s="626">
        <f>AK29+AK32</f>
        <v>0</v>
      </c>
      <c r="AL28" s="626">
        <f>AL29+AL32</f>
        <v>0</v>
      </c>
      <c r="AM28" s="626">
        <f>AM29+AM32</f>
        <v>0</v>
      </c>
      <c r="AN28" s="626">
        <f>AN29+AN32</f>
        <v>0</v>
      </c>
      <c r="AO28" s="626">
        <f aca="true" t="shared" si="80" ref="AO28:AO40">AK28+AL28+AM28+AN28</f>
        <v>0</v>
      </c>
      <c r="AP28" s="651">
        <f>AP29+AP32</f>
        <v>0</v>
      </c>
      <c r="AQ28" s="651">
        <f>AQ29+AQ32</f>
        <v>0</v>
      </c>
      <c r="AR28" s="651">
        <f>AR29+AR32</f>
        <v>0</v>
      </c>
      <c r="AS28" s="651">
        <f>AS29+AS32</f>
        <v>0</v>
      </c>
      <c r="AT28" s="651">
        <f>AP28+AQ28+AR28+AS28</f>
        <v>0</v>
      </c>
      <c r="AU28" s="508">
        <f>AU29+AU32</f>
        <v>0</v>
      </c>
      <c r="AV28" s="508">
        <f>AV29+AV32</f>
        <v>0</v>
      </c>
      <c r="AW28" s="508">
        <f>AW29+AW32</f>
        <v>0</v>
      </c>
      <c r="AX28" s="508">
        <f>AX29+AX32</f>
        <v>0</v>
      </c>
      <c r="AY28" s="508">
        <f>AU28+AV28+AW28+AX28</f>
        <v>0</v>
      </c>
      <c r="AZ28" s="508">
        <f>AZ29+AZ32</f>
        <v>0</v>
      </c>
      <c r="BA28" s="508">
        <f>BA29+BA32</f>
        <v>0</v>
      </c>
      <c r="BB28" s="508">
        <f>BB29+BB32</f>
        <v>0</v>
      </c>
      <c r="BC28" s="508">
        <f>BC29+BC32</f>
        <v>0</v>
      </c>
      <c r="BD28" s="508">
        <f>AZ28+BA28+BB28+BC28</f>
        <v>0</v>
      </c>
      <c r="BE28" s="516">
        <f>BE29+BE32</f>
        <v>79</v>
      </c>
      <c r="BF28" s="516">
        <f>BF29+BF32</f>
        <v>40</v>
      </c>
      <c r="BG28" s="516">
        <f>BG29+BG32</f>
        <v>38.6</v>
      </c>
      <c r="BH28" s="516">
        <f>BH29+BH32</f>
        <v>25</v>
      </c>
      <c r="BI28" s="516">
        <f>BE28+BF28+BG28+BH28</f>
        <v>182.6</v>
      </c>
      <c r="BJ28" s="512">
        <f>BJ29+BJ32</f>
        <v>0</v>
      </c>
      <c r="BK28" s="512">
        <f>BK29+BK32</f>
        <v>0</v>
      </c>
      <c r="BL28" s="512">
        <f>BL29+BL32</f>
        <v>0</v>
      </c>
      <c r="BM28" s="512">
        <f>BM29+BM32</f>
        <v>0</v>
      </c>
      <c r="BN28" s="512">
        <f t="shared" si="66"/>
        <v>0</v>
      </c>
      <c r="BO28" s="492">
        <f>BO29+BO32</f>
        <v>0</v>
      </c>
      <c r="BP28" s="492">
        <f>BP29+BP32</f>
        <v>0</v>
      </c>
      <c r="BQ28" s="492">
        <f>BQ29+BQ32</f>
        <v>0</v>
      </c>
      <c r="BR28" s="492">
        <f>BR29+BR32</f>
        <v>0</v>
      </c>
      <c r="BS28" s="492">
        <f aca="true" t="shared" si="81" ref="BS28:BS39">BO28+BP28+BQ28+BR28</f>
        <v>0</v>
      </c>
      <c r="BT28" s="520">
        <f>BT29+BT32</f>
        <v>79</v>
      </c>
      <c r="BU28" s="520">
        <f>BU29+BU32</f>
        <v>40</v>
      </c>
      <c r="BV28" s="520">
        <f>BV29+BV32</f>
        <v>38.6</v>
      </c>
      <c r="BW28" s="520">
        <f>BW29+BW32</f>
        <v>25</v>
      </c>
      <c r="BX28" s="520">
        <f>BT28+BU28+BV28+BW28</f>
        <v>182.6</v>
      </c>
      <c r="BY28" s="492">
        <f>BY29+BY32</f>
        <v>0</v>
      </c>
      <c r="BZ28" s="492">
        <f>BZ29+BZ32</f>
        <v>0</v>
      </c>
      <c r="CA28" s="492">
        <f>CA29+CA32</f>
        <v>0</v>
      </c>
      <c r="CB28" s="492">
        <f>CB29+CB32</f>
        <v>0</v>
      </c>
      <c r="CC28" s="492">
        <f t="shared" si="67"/>
        <v>0</v>
      </c>
      <c r="CD28" s="492">
        <f>CD29+CD32</f>
        <v>0</v>
      </c>
      <c r="CE28" s="492">
        <f>CE29+CE32</f>
        <v>0</v>
      </c>
      <c r="CF28" s="492">
        <f>CF29+CF32</f>
        <v>0</v>
      </c>
      <c r="CG28" s="492">
        <f>CG29+CG32</f>
        <v>0</v>
      </c>
      <c r="CH28" s="492">
        <f t="shared" si="68"/>
        <v>0</v>
      </c>
      <c r="CI28" s="524">
        <f>CI29+CI32</f>
        <v>0</v>
      </c>
      <c r="CJ28" s="524">
        <f>CJ29+CJ32</f>
        <v>0</v>
      </c>
      <c r="CK28" s="524">
        <f>CK29+CK32</f>
        <v>0</v>
      </c>
      <c r="CL28" s="524">
        <f>CL29+CL32</f>
        <v>0</v>
      </c>
      <c r="CM28" s="524">
        <f aca="true" t="shared" si="82" ref="CM28:CM39">CI28+CJ28+CK28+CL28</f>
        <v>0</v>
      </c>
      <c r="CN28" s="524">
        <f>CN29+CN32</f>
        <v>0</v>
      </c>
      <c r="CO28" s="524">
        <f>CO29+CO32</f>
        <v>0</v>
      </c>
      <c r="CP28" s="524">
        <f>CP29+CP32</f>
        <v>0</v>
      </c>
      <c r="CQ28" s="524">
        <f>CQ29+CQ32</f>
        <v>0</v>
      </c>
      <c r="CR28" s="524">
        <f aca="true" t="shared" si="83" ref="CR28:CR39">CN28+CO28+CP28+CQ28</f>
        <v>0</v>
      </c>
      <c r="CS28" s="528">
        <f>CS29+CS32</f>
        <v>0</v>
      </c>
      <c r="CT28" s="528">
        <f>CT29+CT32</f>
        <v>0</v>
      </c>
      <c r="CU28" s="528">
        <f>CU29+CU32</f>
        <v>0</v>
      </c>
      <c r="CV28" s="528">
        <f>CV29+CV32</f>
        <v>0</v>
      </c>
      <c r="CW28" s="528">
        <f aca="true" t="shared" si="84" ref="CW28:CW39">CS28+CT28+CU28+CV28</f>
        <v>0</v>
      </c>
      <c r="CX28" s="528">
        <f>CX29+CX32</f>
        <v>79</v>
      </c>
      <c r="CY28" s="528">
        <f>CY29+CY32</f>
        <v>40</v>
      </c>
      <c r="CZ28" s="528">
        <f>CZ29+CZ32</f>
        <v>38.6</v>
      </c>
      <c r="DA28" s="528">
        <f>DA29+DA32</f>
        <v>25</v>
      </c>
      <c r="DB28" s="528">
        <f>CX28+CY28+CZ28+DA28</f>
        <v>182.6</v>
      </c>
      <c r="DC28" s="508">
        <f>DC29+DC32</f>
        <v>0</v>
      </c>
      <c r="DD28" s="508">
        <f>DD32</f>
        <v>0</v>
      </c>
      <c r="DE28" s="508">
        <f>DE29+DE32</f>
        <v>0</v>
      </c>
      <c r="DF28" s="508">
        <f>DF29+DF32</f>
        <v>0</v>
      </c>
      <c r="DG28" s="508">
        <f t="shared" si="69"/>
        <v>0</v>
      </c>
      <c r="DH28" s="508">
        <f>DH29+DH32</f>
        <v>0</v>
      </c>
      <c r="DI28" s="508">
        <f>DI32</f>
        <v>0</v>
      </c>
      <c r="DJ28" s="508">
        <f>DJ29+DJ32</f>
        <v>0</v>
      </c>
      <c r="DK28" s="508">
        <f>DK29+DK32</f>
        <v>0</v>
      </c>
      <c r="DL28" s="508">
        <f t="shared" si="70"/>
        <v>0</v>
      </c>
      <c r="DM28" s="508">
        <f>DM29+DM32</f>
        <v>11.3</v>
      </c>
      <c r="DN28" s="508">
        <f>DN32</f>
        <v>11.5</v>
      </c>
      <c r="DO28" s="508">
        <f>DO29+DO32</f>
        <v>11.5</v>
      </c>
      <c r="DP28" s="508">
        <f>DP29+DP32</f>
        <v>11.5</v>
      </c>
      <c r="DQ28" s="508">
        <f t="shared" si="71"/>
        <v>45.8</v>
      </c>
      <c r="DR28" s="508">
        <f>DR29+DR32</f>
        <v>11.3</v>
      </c>
      <c r="DS28" s="508">
        <f>DS32</f>
        <v>11.5</v>
      </c>
      <c r="DT28" s="508">
        <f>DT29+DT32</f>
        <v>11.5</v>
      </c>
      <c r="DU28" s="508">
        <f>DU29+DU32</f>
        <v>11.5</v>
      </c>
      <c r="DV28" s="508">
        <f t="shared" si="72"/>
        <v>45.8</v>
      </c>
      <c r="DW28" s="492">
        <f aca="true" t="shared" si="85" ref="DW28:ED28">DW29+DW32</f>
        <v>2</v>
      </c>
      <c r="DX28" s="492">
        <f t="shared" si="85"/>
        <v>0</v>
      </c>
      <c r="DY28" s="492">
        <f t="shared" si="85"/>
        <v>0</v>
      </c>
      <c r="DZ28" s="492">
        <f t="shared" si="85"/>
        <v>0</v>
      </c>
      <c r="EA28" s="492">
        <f t="shared" si="85"/>
        <v>2</v>
      </c>
      <c r="EB28" s="528">
        <f t="shared" si="85"/>
        <v>0</v>
      </c>
      <c r="EC28" s="528">
        <f t="shared" si="85"/>
        <v>0</v>
      </c>
      <c r="ED28" s="528">
        <f t="shared" si="85"/>
        <v>0</v>
      </c>
      <c r="EE28" s="528">
        <f>EE29+EE32</f>
        <v>0</v>
      </c>
      <c r="EF28" s="528">
        <f>EB28+EC28+ED28+EE28</f>
        <v>0</v>
      </c>
      <c r="EG28" s="528">
        <f>EG29+EG32</f>
        <v>0</v>
      </c>
      <c r="EH28" s="528">
        <f>EH29+EH32</f>
        <v>0</v>
      </c>
      <c r="EI28" s="528">
        <f>EI29+EI32</f>
        <v>0</v>
      </c>
      <c r="EJ28" s="528">
        <f>EJ29+EJ32</f>
        <v>0</v>
      </c>
      <c r="EK28" s="528">
        <f>EG28+EH28+EI28+EJ28</f>
        <v>0</v>
      </c>
      <c r="EL28" s="528">
        <f>EL29+EL32</f>
        <v>0</v>
      </c>
      <c r="EM28" s="528">
        <f>EM29+EM32</f>
        <v>0</v>
      </c>
      <c r="EN28" s="528">
        <f>EN29+EN32</f>
        <v>0</v>
      </c>
      <c r="EO28" s="528">
        <f>EO29+EO32</f>
        <v>0</v>
      </c>
      <c r="EP28" s="528">
        <f>EL28+EM28+EN28+EO28</f>
        <v>0</v>
      </c>
      <c r="EQ28" s="528">
        <f>EQ29+EQ32</f>
        <v>0</v>
      </c>
      <c r="ER28" s="528">
        <f>ER29+ER32</f>
        <v>0</v>
      </c>
      <c r="ES28" s="528">
        <f>ES29+ES32</f>
        <v>0</v>
      </c>
      <c r="ET28" s="528">
        <f>ET29+ET32</f>
        <v>0</v>
      </c>
      <c r="EU28" s="528">
        <f>EQ28+ER28+ES28+ET28</f>
        <v>0</v>
      </c>
      <c r="EV28" s="528">
        <f>EV29+EV32</f>
        <v>0</v>
      </c>
      <c r="EW28" s="528">
        <f>EW29+EW32</f>
        <v>0</v>
      </c>
      <c r="EX28" s="528">
        <f>EX29+EX32</f>
        <v>0</v>
      </c>
      <c r="EY28" s="528">
        <f>EY29+EY32</f>
        <v>0</v>
      </c>
      <c r="EZ28" s="528">
        <f>EV28+EW28+EX28+EY28</f>
        <v>0</v>
      </c>
      <c r="FA28" s="532">
        <f>FA29+FA32</f>
        <v>15</v>
      </c>
      <c r="FB28" s="532">
        <f>FB29+FB32</f>
        <v>66</v>
      </c>
      <c r="FC28" s="532">
        <f>FC29+FC32</f>
        <v>66</v>
      </c>
      <c r="FD28" s="532">
        <f>FD29+FD32</f>
        <v>10</v>
      </c>
      <c r="FE28" s="532">
        <f>FA28+FB28+FC28+FD28</f>
        <v>157</v>
      </c>
      <c r="FF28" s="492">
        <f>FF29+FF32</f>
        <v>0</v>
      </c>
      <c r="FG28" s="492">
        <f>FG29+FG32</f>
        <v>0</v>
      </c>
      <c r="FH28" s="492">
        <f>FH29+FH32</f>
        <v>0</v>
      </c>
      <c r="FI28" s="492">
        <f>FI29+FI32</f>
        <v>0</v>
      </c>
      <c r="FJ28" s="492">
        <f aca="true" t="shared" si="86" ref="FJ28:FJ39">FF28+FG28+FH28+FI28</f>
        <v>0</v>
      </c>
      <c r="FK28" s="492">
        <f>FK29+FK32</f>
        <v>0</v>
      </c>
      <c r="FL28" s="492">
        <f>FL29+FL32</f>
        <v>0</v>
      </c>
      <c r="FM28" s="492">
        <f>FM29+FM32</f>
        <v>0</v>
      </c>
      <c r="FN28" s="492">
        <f>FN29+FN32</f>
        <v>0</v>
      </c>
      <c r="FO28" s="492">
        <f t="shared" si="79"/>
        <v>0</v>
      </c>
      <c r="FP28" s="492">
        <f>FP29+FP32</f>
        <v>0</v>
      </c>
      <c r="FQ28" s="492">
        <f>FQ29+FQ32</f>
        <v>4.5</v>
      </c>
      <c r="FR28" s="492">
        <f>FR29+FR32</f>
        <v>0</v>
      </c>
      <c r="FS28" s="492">
        <f>FS29+FS32</f>
        <v>0</v>
      </c>
      <c r="FT28" s="492">
        <f aca="true" t="shared" si="87" ref="FT28:FT39">FP28+FQ28+FR28+FS28</f>
        <v>4.5</v>
      </c>
      <c r="FU28" s="537">
        <f>FU29+FU32</f>
        <v>104</v>
      </c>
      <c r="FV28" s="537">
        <f>FV29+FV32</f>
        <v>109.5</v>
      </c>
      <c r="FW28" s="537">
        <f>FW29+FW32</f>
        <v>108.1</v>
      </c>
      <c r="FX28" s="537">
        <f>FX29+FX32</f>
        <v>43</v>
      </c>
      <c r="FY28" s="539">
        <f>FU28+FV28+FW28+FX28</f>
        <v>364.6</v>
      </c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4"/>
      <c r="GZ28" s="364"/>
      <c r="HA28" s="364"/>
      <c r="HB28" s="364"/>
      <c r="HC28" s="365"/>
      <c r="HD28" s="370"/>
      <c r="HE28" s="370"/>
      <c r="HF28" s="370"/>
      <c r="HG28" s="370"/>
      <c r="HH28" s="370"/>
      <c r="HI28" s="101"/>
      <c r="HJ28" s="100"/>
      <c r="HK28" s="100"/>
      <c r="HL28" s="100"/>
      <c r="HM28" s="100"/>
      <c r="HN28" s="100"/>
      <c r="HO28" s="101"/>
      <c r="HP28" s="100"/>
      <c r="HQ28" s="100"/>
      <c r="HR28" s="100"/>
      <c r="HS28" s="100"/>
      <c r="HT28" s="101"/>
      <c r="HU28" s="100"/>
      <c r="HV28" s="101"/>
      <c r="HW28" s="100"/>
      <c r="HX28" s="100"/>
      <c r="HY28" s="100"/>
      <c r="HZ28" s="100"/>
      <c r="IA28" s="100"/>
      <c r="IB28" s="101"/>
      <c r="IC28" s="100"/>
      <c r="ID28" s="100"/>
      <c r="IE28" s="100"/>
      <c r="IF28" s="100"/>
      <c r="IG28" s="101"/>
      <c r="IH28" s="100"/>
      <c r="II28" s="101"/>
      <c r="IJ28" s="100"/>
      <c r="IK28" s="100"/>
      <c r="IL28" s="100"/>
      <c r="IM28" s="100"/>
      <c r="IN28" s="100"/>
      <c r="IO28" s="101"/>
      <c r="IP28" s="100"/>
      <c r="IQ28" s="100"/>
      <c r="IR28" s="100"/>
      <c r="IS28" s="100"/>
      <c r="IT28" s="101"/>
      <c r="IU28" s="100"/>
      <c r="IV28" s="101"/>
    </row>
    <row r="29" spans="1:256" ht="13.5" customHeight="1">
      <c r="A29" s="346">
        <v>310</v>
      </c>
      <c r="B29" s="504">
        <f>B30+B31</f>
        <v>0</v>
      </c>
      <c r="C29" s="504">
        <f>C30+C31</f>
        <v>0</v>
      </c>
      <c r="D29" s="504">
        <f>D30+D31</f>
        <v>0</v>
      </c>
      <c r="E29" s="504">
        <f>E30+E31</f>
        <v>0</v>
      </c>
      <c r="F29" s="504">
        <f t="shared" si="63"/>
        <v>0</v>
      </c>
      <c r="G29" s="508">
        <f>G30+G31</f>
        <v>0</v>
      </c>
      <c r="H29" s="508">
        <f>H30+H31</f>
        <v>0</v>
      </c>
      <c r="I29" s="508">
        <f>I30+I31</f>
        <v>0</v>
      </c>
      <c r="J29" s="508">
        <f>J30+J31</f>
        <v>0</v>
      </c>
      <c r="K29" s="508">
        <f t="shared" si="64"/>
        <v>0</v>
      </c>
      <c r="L29" s="655">
        <f>L30+L31</f>
        <v>0</v>
      </c>
      <c r="M29" s="655">
        <f>M30+M31</f>
        <v>0</v>
      </c>
      <c r="N29" s="655">
        <f>N30+N31</f>
        <v>0</v>
      </c>
      <c r="O29" s="655">
        <f>O30+O31</f>
        <v>0</v>
      </c>
      <c r="P29" s="655">
        <f t="shared" si="65"/>
        <v>0</v>
      </c>
      <c r="Q29" s="504">
        <f>Q30+Q31</f>
        <v>0</v>
      </c>
      <c r="R29" s="504">
        <f>R30+R31</f>
        <v>0</v>
      </c>
      <c r="S29" s="504">
        <f>S30+S31</f>
        <v>0</v>
      </c>
      <c r="T29" s="504">
        <f>T30+T31</f>
        <v>0</v>
      </c>
      <c r="U29" s="504">
        <f>Q29+R29+S29+T29</f>
        <v>0</v>
      </c>
      <c r="V29" s="508">
        <f>V30+V31</f>
        <v>0</v>
      </c>
      <c r="W29" s="508">
        <f>W30+W31</f>
        <v>0</v>
      </c>
      <c r="X29" s="508">
        <f>X30+X31</f>
        <v>0</v>
      </c>
      <c r="Y29" s="508">
        <f>Y30+Y31</f>
        <v>0</v>
      </c>
      <c r="Z29" s="508">
        <f>V29+W29+X29+Y29</f>
        <v>0</v>
      </c>
      <c r="AA29" s="492">
        <f>AA30+AA31</f>
        <v>0</v>
      </c>
      <c r="AB29" s="492">
        <f>AB30+AB31</f>
        <v>0</v>
      </c>
      <c r="AC29" s="492">
        <f>AC30+AC31</f>
        <v>0</v>
      </c>
      <c r="AD29" s="492">
        <f>AD30+AD31</f>
        <v>0</v>
      </c>
      <c r="AE29" s="492">
        <f>AA29+AB29+AC29+AD29</f>
        <v>0</v>
      </c>
      <c r="AF29" s="659">
        <f>AF30+AF31</f>
        <v>40</v>
      </c>
      <c r="AG29" s="659">
        <f>AG30+AG31</f>
        <v>0</v>
      </c>
      <c r="AH29" s="659">
        <f>AH30+AH31</f>
        <v>0</v>
      </c>
      <c r="AI29" s="659">
        <f>AI30+AI31</f>
        <v>0</v>
      </c>
      <c r="AJ29" s="659">
        <f>AF29+AG29+AH29+AI29</f>
        <v>40</v>
      </c>
      <c r="AK29" s="626">
        <f>AK30+AK31</f>
        <v>0</v>
      </c>
      <c r="AL29" s="626">
        <f>AL30+AL31</f>
        <v>0</v>
      </c>
      <c r="AM29" s="626">
        <f>AM30+AM31</f>
        <v>0</v>
      </c>
      <c r="AN29" s="626">
        <f>AN30+AN31</f>
        <v>0</v>
      </c>
      <c r="AO29" s="626">
        <f t="shared" si="80"/>
        <v>0</v>
      </c>
      <c r="AP29" s="651">
        <f>AP30+AP31</f>
        <v>0</v>
      </c>
      <c r="AQ29" s="651">
        <f>AQ30+AQ31</f>
        <v>0</v>
      </c>
      <c r="AR29" s="651">
        <f>AR30+AR31</f>
        <v>0</v>
      </c>
      <c r="AS29" s="651">
        <f>AS30+AS31</f>
        <v>0</v>
      </c>
      <c r="AT29" s="651">
        <f>AP29+AQ29+AR29+AS29</f>
        <v>0</v>
      </c>
      <c r="AU29" s="508">
        <f>AU30+AU31</f>
        <v>0</v>
      </c>
      <c r="AV29" s="508">
        <f>AV30+AV31</f>
        <v>0</v>
      </c>
      <c r="AW29" s="508">
        <f>AW30+AW31</f>
        <v>0</v>
      </c>
      <c r="AX29" s="508">
        <f>AX30+AX31</f>
        <v>0</v>
      </c>
      <c r="AY29" s="508">
        <f>AU29+AV29+AW29+AX29</f>
        <v>0</v>
      </c>
      <c r="AZ29" s="508">
        <f>AZ30+AZ31</f>
        <v>0</v>
      </c>
      <c r="BA29" s="508">
        <f>BA30+BA31</f>
        <v>0</v>
      </c>
      <c r="BB29" s="508">
        <f>BB30+BB31</f>
        <v>0</v>
      </c>
      <c r="BC29" s="508">
        <f>BC30+BC31</f>
        <v>0</v>
      </c>
      <c r="BD29" s="508">
        <f>AZ29+BA29+BB29+BC29</f>
        <v>0</v>
      </c>
      <c r="BE29" s="516">
        <f>BE30+BE31</f>
        <v>40</v>
      </c>
      <c r="BF29" s="516">
        <f>BF30+BF31</f>
        <v>0</v>
      </c>
      <c r="BG29" s="516">
        <f>BG30+BG31</f>
        <v>0</v>
      </c>
      <c r="BH29" s="516">
        <f>BH30+BH31</f>
        <v>0</v>
      </c>
      <c r="BI29" s="516">
        <f>BE29+BF29+BG29+BH29</f>
        <v>40</v>
      </c>
      <c r="BJ29" s="512">
        <f>BJ30+BJ31</f>
        <v>0</v>
      </c>
      <c r="BK29" s="512">
        <f>BK30+BK31</f>
        <v>0</v>
      </c>
      <c r="BL29" s="512">
        <f>BL30+BL31</f>
        <v>0</v>
      </c>
      <c r="BM29" s="512">
        <f>BM30+BM31</f>
        <v>0</v>
      </c>
      <c r="BN29" s="512">
        <f t="shared" si="66"/>
        <v>0</v>
      </c>
      <c r="BO29" s="492">
        <f>BO30+BO31</f>
        <v>0</v>
      </c>
      <c r="BP29" s="492">
        <f>BP30+BP31</f>
        <v>0</v>
      </c>
      <c r="BQ29" s="492">
        <f>BQ30+BQ31</f>
        <v>0</v>
      </c>
      <c r="BR29" s="492">
        <f>BR30+BR31</f>
        <v>0</v>
      </c>
      <c r="BS29" s="492">
        <f t="shared" si="81"/>
        <v>0</v>
      </c>
      <c r="BT29" s="520">
        <f>BT30+BT31</f>
        <v>40</v>
      </c>
      <c r="BU29" s="520">
        <f>BU30+BU31</f>
        <v>0</v>
      </c>
      <c r="BV29" s="520">
        <f>BV30+BV31</f>
        <v>0</v>
      </c>
      <c r="BW29" s="520">
        <f>BW30+BW31</f>
        <v>0</v>
      </c>
      <c r="BX29" s="520">
        <f>BT29+BU29+BV29+BW29</f>
        <v>40</v>
      </c>
      <c r="BY29" s="492">
        <f>BY30+BY31</f>
        <v>0</v>
      </c>
      <c r="BZ29" s="492">
        <f>BZ30+BZ31</f>
        <v>0</v>
      </c>
      <c r="CA29" s="492">
        <f>CA30+CA31</f>
        <v>0</v>
      </c>
      <c r="CB29" s="492">
        <f>CB30+CB31</f>
        <v>0</v>
      </c>
      <c r="CC29" s="492">
        <f t="shared" si="67"/>
        <v>0</v>
      </c>
      <c r="CD29" s="492">
        <f>CD30+CD31</f>
        <v>0</v>
      </c>
      <c r="CE29" s="492">
        <f>CE30+CE31</f>
        <v>0</v>
      </c>
      <c r="CF29" s="492">
        <f>CF30+CF31</f>
        <v>0</v>
      </c>
      <c r="CG29" s="492">
        <f>CG30+CG31</f>
        <v>0</v>
      </c>
      <c r="CH29" s="492">
        <f t="shared" si="68"/>
        <v>0</v>
      </c>
      <c r="CI29" s="524">
        <f>CI30+CI31</f>
        <v>0</v>
      </c>
      <c r="CJ29" s="524">
        <f>CJ30+CJ31</f>
        <v>0</v>
      </c>
      <c r="CK29" s="524">
        <f>CK30+CK31</f>
        <v>0</v>
      </c>
      <c r="CL29" s="524">
        <f>CL30+CL31</f>
        <v>0</v>
      </c>
      <c r="CM29" s="524">
        <f t="shared" si="82"/>
        <v>0</v>
      </c>
      <c r="CN29" s="524">
        <f>CN30+CN31</f>
        <v>0</v>
      </c>
      <c r="CO29" s="524">
        <f>CO30+CO31</f>
        <v>0</v>
      </c>
      <c r="CP29" s="524">
        <f>CP30+CP31</f>
        <v>0</v>
      </c>
      <c r="CQ29" s="524">
        <f>CQ30+CQ31</f>
        <v>0</v>
      </c>
      <c r="CR29" s="524">
        <f t="shared" si="83"/>
        <v>0</v>
      </c>
      <c r="CS29" s="528">
        <f>CS30+CS31</f>
        <v>0</v>
      </c>
      <c r="CT29" s="528">
        <f>CT30+CT31</f>
        <v>0</v>
      </c>
      <c r="CU29" s="528">
        <f>CU30+CU31</f>
        <v>0</v>
      </c>
      <c r="CV29" s="528">
        <f>CV30+CV31</f>
        <v>0</v>
      </c>
      <c r="CW29" s="528">
        <f t="shared" si="84"/>
        <v>0</v>
      </c>
      <c r="CX29" s="528">
        <f>CX30+CX31</f>
        <v>40</v>
      </c>
      <c r="CY29" s="528">
        <f>CY30+CY31</f>
        <v>0</v>
      </c>
      <c r="CZ29" s="528">
        <f>CZ30+CZ31</f>
        <v>0</v>
      </c>
      <c r="DA29" s="528">
        <f>DA30+DA31</f>
        <v>0</v>
      </c>
      <c r="DB29" s="528">
        <f>CX29+CY29+CZ29+DA29</f>
        <v>40</v>
      </c>
      <c r="DC29" s="508">
        <f>DC30+DC31</f>
        <v>0</v>
      </c>
      <c r="DD29" s="508">
        <f>DD30+DD31</f>
        <v>0</v>
      </c>
      <c r="DE29" s="508">
        <f>DE30+DE31</f>
        <v>0</v>
      </c>
      <c r="DF29" s="508">
        <f>DF30</f>
        <v>0</v>
      </c>
      <c r="DG29" s="508">
        <f t="shared" si="69"/>
        <v>0</v>
      </c>
      <c r="DH29" s="508">
        <f>DH30+DH31</f>
        <v>0</v>
      </c>
      <c r="DI29" s="508">
        <f>DI30+DI31</f>
        <v>0</v>
      </c>
      <c r="DJ29" s="508">
        <f>DJ30+DJ31</f>
        <v>0</v>
      </c>
      <c r="DK29" s="508">
        <f>DK30</f>
        <v>0</v>
      </c>
      <c r="DL29" s="508">
        <f t="shared" si="70"/>
        <v>0</v>
      </c>
      <c r="DM29" s="508">
        <f>DM30+DM31</f>
        <v>0</v>
      </c>
      <c r="DN29" s="508">
        <f>DN30+DN31</f>
        <v>0</v>
      </c>
      <c r="DO29" s="508">
        <f>DO30+DO31</f>
        <v>0</v>
      </c>
      <c r="DP29" s="508">
        <f>DP30</f>
        <v>0</v>
      </c>
      <c r="DQ29" s="508">
        <f t="shared" si="71"/>
        <v>0</v>
      </c>
      <c r="DR29" s="508">
        <f>DR30+DR31</f>
        <v>0</v>
      </c>
      <c r="DS29" s="508">
        <f>DS30+DS31</f>
        <v>0</v>
      </c>
      <c r="DT29" s="508">
        <f>DT30+DT31</f>
        <v>0</v>
      </c>
      <c r="DU29" s="508">
        <f>DU30</f>
        <v>0</v>
      </c>
      <c r="DV29" s="508">
        <f t="shared" si="72"/>
        <v>0</v>
      </c>
      <c r="DW29" s="492">
        <f aca="true" t="shared" si="88" ref="DW29:EE29">DW30+DW31</f>
        <v>0</v>
      </c>
      <c r="DX29" s="492">
        <f t="shared" si="88"/>
        <v>0</v>
      </c>
      <c r="DY29" s="492">
        <f t="shared" si="88"/>
        <v>0</v>
      </c>
      <c r="DZ29" s="492">
        <f t="shared" si="88"/>
        <v>0</v>
      </c>
      <c r="EA29" s="492">
        <f t="shared" si="88"/>
        <v>0</v>
      </c>
      <c r="EB29" s="528">
        <f t="shared" si="88"/>
        <v>0</v>
      </c>
      <c r="EC29" s="528">
        <f t="shared" si="88"/>
        <v>0</v>
      </c>
      <c r="ED29" s="528">
        <f t="shared" si="88"/>
        <v>0</v>
      </c>
      <c r="EE29" s="528">
        <f t="shared" si="88"/>
        <v>0</v>
      </c>
      <c r="EF29" s="528">
        <f t="shared" si="73"/>
        <v>0</v>
      </c>
      <c r="EG29" s="528">
        <f>EG30+EG31</f>
        <v>0</v>
      </c>
      <c r="EH29" s="528">
        <f>EH30+EH31</f>
        <v>0</v>
      </c>
      <c r="EI29" s="528">
        <f>EI30+EI31</f>
        <v>0</v>
      </c>
      <c r="EJ29" s="528">
        <f>EJ30+EJ31</f>
        <v>0</v>
      </c>
      <c r="EK29" s="528">
        <f t="shared" si="74"/>
        <v>0</v>
      </c>
      <c r="EL29" s="528">
        <f>EL30+EL31</f>
        <v>0</v>
      </c>
      <c r="EM29" s="528">
        <f>EM30+EM31</f>
        <v>0</v>
      </c>
      <c r="EN29" s="528">
        <f>EN30+EN31</f>
        <v>0</v>
      </c>
      <c r="EO29" s="528">
        <f>EO30+EO31</f>
        <v>0</v>
      </c>
      <c r="EP29" s="528">
        <f t="shared" si="75"/>
        <v>0</v>
      </c>
      <c r="EQ29" s="528">
        <f>EQ30+EQ31</f>
        <v>0</v>
      </c>
      <c r="ER29" s="528">
        <f>ER30+ER31</f>
        <v>0</v>
      </c>
      <c r="ES29" s="528">
        <f>ES30+ES31</f>
        <v>0</v>
      </c>
      <c r="ET29" s="528">
        <f>ET30+ET31</f>
        <v>0</v>
      </c>
      <c r="EU29" s="528">
        <f t="shared" si="76"/>
        <v>0</v>
      </c>
      <c r="EV29" s="528">
        <f>EV30+EV31</f>
        <v>0</v>
      </c>
      <c r="EW29" s="528">
        <f>EW30+EW31</f>
        <v>0</v>
      </c>
      <c r="EX29" s="528">
        <f>EX30+EX31</f>
        <v>0</v>
      </c>
      <c r="EY29" s="528">
        <f>EY30+EY31</f>
        <v>0</v>
      </c>
      <c r="EZ29" s="528">
        <f>EV29+EW29+EX29+EY29</f>
        <v>0</v>
      </c>
      <c r="FA29" s="532">
        <f>FA30+FA31</f>
        <v>0</v>
      </c>
      <c r="FB29" s="532">
        <f>FB30+FB31</f>
        <v>36</v>
      </c>
      <c r="FC29" s="532">
        <f>FC30+FC31</f>
        <v>36</v>
      </c>
      <c r="FD29" s="532">
        <f>FD30+FD31</f>
        <v>0</v>
      </c>
      <c r="FE29" s="532">
        <f>FA29+FB29+FC29+FD29</f>
        <v>72</v>
      </c>
      <c r="FF29" s="492">
        <f>FF30+FF31</f>
        <v>0</v>
      </c>
      <c r="FG29" s="492">
        <f>FG30+FG31</f>
        <v>0</v>
      </c>
      <c r="FH29" s="492">
        <f>FH30+FH31</f>
        <v>0</v>
      </c>
      <c r="FI29" s="492">
        <f>FI30+FI31</f>
        <v>0</v>
      </c>
      <c r="FJ29" s="492">
        <f t="shared" si="86"/>
        <v>0</v>
      </c>
      <c r="FK29" s="492">
        <f>FK30+FK31</f>
        <v>0</v>
      </c>
      <c r="FL29" s="492">
        <f>FL30+FL31</f>
        <v>0</v>
      </c>
      <c r="FM29" s="492">
        <f>FM30+FM31</f>
        <v>0</v>
      </c>
      <c r="FN29" s="492">
        <f>FN30+FN31</f>
        <v>0</v>
      </c>
      <c r="FO29" s="492">
        <f t="shared" si="79"/>
        <v>0</v>
      </c>
      <c r="FP29" s="492">
        <f>FP30+FP31</f>
        <v>0</v>
      </c>
      <c r="FQ29" s="492">
        <f>FQ30+FQ31</f>
        <v>0</v>
      </c>
      <c r="FR29" s="492">
        <f>FR30+FR31</f>
        <v>0</v>
      </c>
      <c r="FS29" s="492">
        <f>FS30+FS31</f>
        <v>0</v>
      </c>
      <c r="FT29" s="492">
        <f t="shared" si="87"/>
        <v>0</v>
      </c>
      <c r="FU29" s="537">
        <f>FU30+FU31</f>
        <v>0</v>
      </c>
      <c r="FV29" s="540">
        <f>FV30+FV31</f>
        <v>36</v>
      </c>
      <c r="FW29" s="537">
        <f>FW30+FW31</f>
        <v>36</v>
      </c>
      <c r="FX29" s="537">
        <f>FX30+FX31</f>
        <v>0</v>
      </c>
      <c r="FY29" s="539">
        <f>FU29+FV29+FW29+FX29</f>
        <v>72</v>
      </c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4"/>
      <c r="GZ29" s="364"/>
      <c r="HA29" s="364"/>
      <c r="HB29" s="364"/>
      <c r="HC29" s="365"/>
      <c r="HD29" s="370"/>
      <c r="HE29" s="370"/>
      <c r="HF29" s="370"/>
      <c r="HG29" s="370"/>
      <c r="HH29" s="370"/>
      <c r="HI29" s="101"/>
      <c r="HJ29" s="100"/>
      <c r="HK29" s="100"/>
      <c r="HL29" s="100"/>
      <c r="HM29" s="100"/>
      <c r="HN29" s="100"/>
      <c r="HO29" s="101"/>
      <c r="HP29" s="100"/>
      <c r="HQ29" s="100"/>
      <c r="HR29" s="100"/>
      <c r="HS29" s="100"/>
      <c r="HT29" s="101"/>
      <c r="HU29" s="100"/>
      <c r="HV29" s="101"/>
      <c r="HW29" s="100"/>
      <c r="HX29" s="100"/>
      <c r="HY29" s="100"/>
      <c r="HZ29" s="100"/>
      <c r="IA29" s="100"/>
      <c r="IB29" s="101"/>
      <c r="IC29" s="100"/>
      <c r="ID29" s="100"/>
      <c r="IE29" s="100"/>
      <c r="IF29" s="100"/>
      <c r="IG29" s="101"/>
      <c r="IH29" s="100"/>
      <c r="II29" s="101"/>
      <c r="IJ29" s="100"/>
      <c r="IK29" s="100"/>
      <c r="IL29" s="100"/>
      <c r="IM29" s="100"/>
      <c r="IN29" s="100"/>
      <c r="IO29" s="101"/>
      <c r="IP29" s="100"/>
      <c r="IQ29" s="100"/>
      <c r="IR29" s="100"/>
      <c r="IS29" s="100"/>
      <c r="IT29" s="101"/>
      <c r="IU29" s="100"/>
      <c r="IV29" s="101"/>
    </row>
    <row r="30" spans="1:256" ht="13.5" customHeight="1">
      <c r="A30" s="346" t="s">
        <v>192</v>
      </c>
      <c r="B30" s="505"/>
      <c r="C30" s="505"/>
      <c r="D30" s="505"/>
      <c r="E30" s="505"/>
      <c r="F30" s="504">
        <f t="shared" si="63"/>
        <v>0</v>
      </c>
      <c r="G30" s="509"/>
      <c r="H30" s="509"/>
      <c r="I30" s="509"/>
      <c r="J30" s="509"/>
      <c r="K30" s="508">
        <f t="shared" si="64"/>
        <v>0</v>
      </c>
      <c r="L30" s="656"/>
      <c r="M30" s="656"/>
      <c r="N30" s="656"/>
      <c r="O30" s="656"/>
      <c r="P30" s="655">
        <f t="shared" si="65"/>
        <v>0</v>
      </c>
      <c r="Q30" s="505"/>
      <c r="R30" s="505"/>
      <c r="S30" s="505"/>
      <c r="T30" s="505"/>
      <c r="U30" s="504"/>
      <c r="V30" s="509"/>
      <c r="W30" s="509"/>
      <c r="X30" s="509"/>
      <c r="Y30" s="509"/>
      <c r="Z30" s="508"/>
      <c r="AA30" s="493"/>
      <c r="AB30" s="493"/>
      <c r="AC30" s="493"/>
      <c r="AD30" s="493"/>
      <c r="AE30" s="492"/>
      <c r="AF30" s="660">
        <v>40</v>
      </c>
      <c r="AG30" s="660"/>
      <c r="AH30" s="660"/>
      <c r="AI30" s="660"/>
      <c r="AJ30" s="659">
        <f aca="true" t="shared" si="89" ref="AJ30:AJ39">AF30+AG30+AH30+AI30</f>
        <v>40</v>
      </c>
      <c r="AK30" s="627"/>
      <c r="AL30" s="627"/>
      <c r="AM30" s="627"/>
      <c r="AN30" s="627"/>
      <c r="AO30" s="626">
        <f t="shared" si="80"/>
        <v>0</v>
      </c>
      <c r="AP30" s="652"/>
      <c r="AQ30" s="652"/>
      <c r="AR30" s="652"/>
      <c r="AS30" s="652"/>
      <c r="AT30" s="651"/>
      <c r="AU30" s="509"/>
      <c r="AV30" s="509"/>
      <c r="AW30" s="509"/>
      <c r="AX30" s="509"/>
      <c r="AY30" s="508"/>
      <c r="AZ30" s="509"/>
      <c r="BA30" s="509"/>
      <c r="BB30" s="509"/>
      <c r="BC30" s="509"/>
      <c r="BD30" s="508"/>
      <c r="BE30" s="517">
        <f>Q30+AA30+AF30+AP30+AZ30</f>
        <v>40</v>
      </c>
      <c r="BF30" s="517">
        <f>R30+AB30+AG30+AQ30+BA30</f>
        <v>0</v>
      </c>
      <c r="BG30" s="517">
        <f>S30+AC30+AH30+AR30+BB30</f>
        <v>0</v>
      </c>
      <c r="BH30" s="517">
        <f>T30+AD30+AI30+AS30+BC30</f>
        <v>0</v>
      </c>
      <c r="BI30" s="516">
        <f aca="true" t="shared" si="90" ref="BI30:BI39">BE30+BF30+BG30+BH30</f>
        <v>40</v>
      </c>
      <c r="BJ30" s="513"/>
      <c r="BK30" s="513"/>
      <c r="BL30" s="513"/>
      <c r="BM30" s="513"/>
      <c r="BN30" s="512">
        <f t="shared" si="66"/>
        <v>0</v>
      </c>
      <c r="BO30" s="493"/>
      <c r="BP30" s="493"/>
      <c r="BQ30" s="493"/>
      <c r="BR30" s="493"/>
      <c r="BS30" s="492">
        <f t="shared" si="81"/>
        <v>0</v>
      </c>
      <c r="BT30" s="521">
        <f aca="true" t="shared" si="91" ref="BT30:BW31">B30+BE30</f>
        <v>40</v>
      </c>
      <c r="BU30" s="521">
        <f t="shared" si="91"/>
        <v>0</v>
      </c>
      <c r="BV30" s="521">
        <f t="shared" si="91"/>
        <v>0</v>
      </c>
      <c r="BW30" s="521">
        <f t="shared" si="91"/>
        <v>0</v>
      </c>
      <c r="BX30" s="520">
        <f aca="true" t="shared" si="92" ref="BX30:BX39">BT30+BU30+BV30+BW30</f>
        <v>40</v>
      </c>
      <c r="BY30" s="493"/>
      <c r="BZ30" s="493"/>
      <c r="CA30" s="493"/>
      <c r="CB30" s="493"/>
      <c r="CC30" s="492">
        <f t="shared" si="67"/>
        <v>0</v>
      </c>
      <c r="CD30" s="493"/>
      <c r="CE30" s="493"/>
      <c r="CF30" s="493"/>
      <c r="CG30" s="493"/>
      <c r="CH30" s="492">
        <f t="shared" si="68"/>
        <v>0</v>
      </c>
      <c r="CI30" s="525"/>
      <c r="CJ30" s="525"/>
      <c r="CK30" s="525"/>
      <c r="CL30" s="525"/>
      <c r="CM30" s="524">
        <f t="shared" si="82"/>
        <v>0</v>
      </c>
      <c r="CN30" s="525"/>
      <c r="CO30" s="525"/>
      <c r="CP30" s="525"/>
      <c r="CQ30" s="525"/>
      <c r="CR30" s="524">
        <f t="shared" si="83"/>
        <v>0</v>
      </c>
      <c r="CS30" s="529">
        <f aca="true" t="shared" si="93" ref="CS30:CV31">CD30+CI30</f>
        <v>0</v>
      </c>
      <c r="CT30" s="529">
        <f t="shared" si="93"/>
        <v>0</v>
      </c>
      <c r="CU30" s="529">
        <f t="shared" si="93"/>
        <v>0</v>
      </c>
      <c r="CV30" s="529">
        <f t="shared" si="93"/>
        <v>0</v>
      </c>
      <c r="CW30" s="528">
        <f t="shared" si="84"/>
        <v>0</v>
      </c>
      <c r="CX30" s="529">
        <f aca="true" t="shared" si="94" ref="CX30:DA31">CS30+BY30+BT30</f>
        <v>40</v>
      </c>
      <c r="CY30" s="529">
        <f t="shared" si="94"/>
        <v>0</v>
      </c>
      <c r="CZ30" s="529">
        <f t="shared" si="94"/>
        <v>0</v>
      </c>
      <c r="DA30" s="529">
        <f t="shared" si="94"/>
        <v>0</v>
      </c>
      <c r="DB30" s="528">
        <f aca="true" t="shared" si="95" ref="DB30:DB39">CX30+CY30+CZ30+DA30</f>
        <v>40</v>
      </c>
      <c r="DC30" s="509"/>
      <c r="DD30" s="509"/>
      <c r="DE30" s="509"/>
      <c r="DF30" s="509"/>
      <c r="DG30" s="508">
        <f t="shared" si="69"/>
        <v>0</v>
      </c>
      <c r="DH30" s="509"/>
      <c r="DI30" s="509"/>
      <c r="DJ30" s="509"/>
      <c r="DK30" s="509"/>
      <c r="DL30" s="508">
        <f t="shared" si="70"/>
        <v>0</v>
      </c>
      <c r="DM30" s="509"/>
      <c r="DN30" s="509"/>
      <c r="DO30" s="509"/>
      <c r="DP30" s="509"/>
      <c r="DQ30" s="508">
        <f t="shared" si="71"/>
        <v>0</v>
      </c>
      <c r="DR30" s="509"/>
      <c r="DS30" s="509"/>
      <c r="DT30" s="509"/>
      <c r="DU30" s="509"/>
      <c r="DV30" s="508">
        <f t="shared" si="72"/>
        <v>0</v>
      </c>
      <c r="DW30" s="492"/>
      <c r="DX30" s="492"/>
      <c r="DY30" s="492"/>
      <c r="DZ30" s="492"/>
      <c r="EA30" s="492">
        <f>DW30+DX30+DY30+DZ30</f>
        <v>0</v>
      </c>
      <c r="EB30" s="529"/>
      <c r="EC30" s="529"/>
      <c r="ED30" s="529"/>
      <c r="EE30" s="529"/>
      <c r="EF30" s="528">
        <f t="shared" si="73"/>
        <v>0</v>
      </c>
      <c r="EG30" s="529"/>
      <c r="EH30" s="529"/>
      <c r="EI30" s="529"/>
      <c r="EJ30" s="529"/>
      <c r="EK30" s="528">
        <f t="shared" si="74"/>
        <v>0</v>
      </c>
      <c r="EL30" s="529"/>
      <c r="EM30" s="529"/>
      <c r="EN30" s="529"/>
      <c r="EO30" s="529"/>
      <c r="EP30" s="528">
        <f t="shared" si="75"/>
        <v>0</v>
      </c>
      <c r="EQ30" s="529"/>
      <c r="ER30" s="529"/>
      <c r="ES30" s="529"/>
      <c r="ET30" s="529"/>
      <c r="EU30" s="528">
        <f t="shared" si="76"/>
        <v>0</v>
      </c>
      <c r="EV30" s="529"/>
      <c r="EW30" s="529"/>
      <c r="EX30" s="529"/>
      <c r="EY30" s="529"/>
      <c r="EZ30" s="528">
        <f>EV30+EW30+EX30+EY30</f>
        <v>0</v>
      </c>
      <c r="FA30" s="533"/>
      <c r="FB30" s="533"/>
      <c r="FC30" s="533"/>
      <c r="FD30" s="533">
        <f>EY30</f>
        <v>0</v>
      </c>
      <c r="FE30" s="532">
        <f>FA30+FB30+FC30+FD30</f>
        <v>0</v>
      </c>
      <c r="FF30" s="493"/>
      <c r="FG30" s="493"/>
      <c r="FH30" s="493"/>
      <c r="FI30" s="493"/>
      <c r="FJ30" s="492">
        <f t="shared" si="86"/>
        <v>0</v>
      </c>
      <c r="FK30" s="493"/>
      <c r="FL30" s="493"/>
      <c r="FM30" s="493"/>
      <c r="FN30" s="493"/>
      <c r="FO30" s="492">
        <f t="shared" si="79"/>
        <v>0</v>
      </c>
      <c r="FP30" s="493"/>
      <c r="FQ30" s="493"/>
      <c r="FR30" s="493"/>
      <c r="FS30" s="493"/>
      <c r="FT30" s="492">
        <f t="shared" si="87"/>
        <v>0</v>
      </c>
      <c r="FU30" s="538"/>
      <c r="FV30" s="541"/>
      <c r="FW30" s="538"/>
      <c r="FX30" s="538">
        <f>DU30+FD30</f>
        <v>0</v>
      </c>
      <c r="FY30" s="539">
        <f>FU30+FV30+FW30+FX30</f>
        <v>0</v>
      </c>
      <c r="FZ30" s="364"/>
      <c r="GA30" s="364"/>
      <c r="GB30" s="364"/>
      <c r="GC30" s="364"/>
      <c r="GD30" s="365"/>
      <c r="GE30" s="364"/>
      <c r="GF30" s="364"/>
      <c r="GG30" s="364"/>
      <c r="GH30" s="364"/>
      <c r="GI30" s="365"/>
      <c r="GJ30" s="364"/>
      <c r="GK30" s="364"/>
      <c r="GL30" s="364"/>
      <c r="GM30" s="364"/>
      <c r="GN30" s="365"/>
      <c r="GO30" s="364"/>
      <c r="GP30" s="364"/>
      <c r="GQ30" s="364"/>
      <c r="GR30" s="364"/>
      <c r="GS30" s="365"/>
      <c r="GT30" s="364"/>
      <c r="GU30" s="364"/>
      <c r="GV30" s="364"/>
      <c r="GW30" s="364"/>
      <c r="GX30" s="365"/>
      <c r="GY30" s="364"/>
      <c r="GZ30" s="364"/>
      <c r="HA30" s="364"/>
      <c r="HB30" s="364"/>
      <c r="HC30" s="365"/>
      <c r="HD30" s="370"/>
      <c r="HE30" s="370"/>
      <c r="HF30" s="370"/>
      <c r="HG30" s="370"/>
      <c r="HH30" s="370"/>
      <c r="HI30" s="101"/>
      <c r="HJ30" s="102"/>
      <c r="HK30" s="102"/>
      <c r="HL30" s="100"/>
      <c r="HM30" s="102"/>
      <c r="HN30" s="102"/>
      <c r="HO30" s="101"/>
      <c r="HP30" s="102"/>
      <c r="HQ30" s="102"/>
      <c r="HR30" s="102"/>
      <c r="HS30" s="102"/>
      <c r="HT30" s="101"/>
      <c r="HU30" s="102"/>
      <c r="HV30" s="101"/>
      <c r="HW30" s="102"/>
      <c r="HX30" s="102"/>
      <c r="HY30" s="100"/>
      <c r="HZ30" s="102"/>
      <c r="IA30" s="102"/>
      <c r="IB30" s="101"/>
      <c r="IC30" s="102"/>
      <c r="ID30" s="102"/>
      <c r="IE30" s="102"/>
      <c r="IF30" s="102"/>
      <c r="IG30" s="101"/>
      <c r="IH30" s="102"/>
      <c r="II30" s="101"/>
      <c r="IJ30" s="102"/>
      <c r="IK30" s="102"/>
      <c r="IL30" s="100"/>
      <c r="IM30" s="102"/>
      <c r="IN30" s="102"/>
      <c r="IO30" s="101"/>
      <c r="IP30" s="102"/>
      <c r="IQ30" s="102"/>
      <c r="IR30" s="102"/>
      <c r="IS30" s="102"/>
      <c r="IT30" s="101"/>
      <c r="IU30" s="102"/>
      <c r="IV30" s="101"/>
    </row>
    <row r="31" spans="1:256" ht="13.5" customHeight="1">
      <c r="A31" s="346" t="s">
        <v>193</v>
      </c>
      <c r="B31" s="505"/>
      <c r="C31" s="505"/>
      <c r="D31" s="505"/>
      <c r="E31" s="505"/>
      <c r="F31" s="504">
        <f t="shared" si="63"/>
        <v>0</v>
      </c>
      <c r="G31" s="509"/>
      <c r="H31" s="509"/>
      <c r="I31" s="509"/>
      <c r="J31" s="509"/>
      <c r="K31" s="508">
        <f t="shared" si="64"/>
        <v>0</v>
      </c>
      <c r="L31" s="656"/>
      <c r="M31" s="656"/>
      <c r="N31" s="656"/>
      <c r="O31" s="656"/>
      <c r="P31" s="655">
        <f t="shared" si="65"/>
        <v>0</v>
      </c>
      <c r="Q31" s="505"/>
      <c r="R31" s="505"/>
      <c r="S31" s="505"/>
      <c r="T31" s="505"/>
      <c r="U31" s="504">
        <f>Q31+R31+S31+T31</f>
        <v>0</v>
      </c>
      <c r="V31" s="509"/>
      <c r="W31" s="509"/>
      <c r="X31" s="509"/>
      <c r="Y31" s="509"/>
      <c r="Z31" s="508">
        <f>V31+W31+X31+Y31</f>
        <v>0</v>
      </c>
      <c r="AA31" s="493"/>
      <c r="AB31" s="493"/>
      <c r="AC31" s="493"/>
      <c r="AD31" s="493"/>
      <c r="AE31" s="492">
        <f>AA31+AB31+AC31+AD31</f>
        <v>0</v>
      </c>
      <c r="AF31" s="660"/>
      <c r="AG31" s="660"/>
      <c r="AH31" s="660"/>
      <c r="AI31" s="660"/>
      <c r="AJ31" s="659">
        <f>AF31+AG31+AH31+AI31</f>
        <v>0</v>
      </c>
      <c r="AK31" s="627"/>
      <c r="AL31" s="627"/>
      <c r="AM31" s="627"/>
      <c r="AN31" s="627"/>
      <c r="AO31" s="626">
        <f t="shared" si="80"/>
        <v>0</v>
      </c>
      <c r="AP31" s="652"/>
      <c r="AQ31" s="652"/>
      <c r="AR31" s="652"/>
      <c r="AS31" s="652"/>
      <c r="AT31" s="651">
        <f>AP31+AQ31+AR31+AS31</f>
        <v>0</v>
      </c>
      <c r="AU31" s="509"/>
      <c r="AV31" s="509"/>
      <c r="AW31" s="509"/>
      <c r="AX31" s="509"/>
      <c r="AY31" s="508">
        <f>AU31+AV31+AW31+AX31</f>
        <v>0</v>
      </c>
      <c r="AZ31" s="509"/>
      <c r="BA31" s="509"/>
      <c r="BB31" s="509"/>
      <c r="BC31" s="509"/>
      <c r="BD31" s="508">
        <f>AZ31+BA31+BB31+BC31</f>
        <v>0</v>
      </c>
      <c r="BE31" s="517"/>
      <c r="BF31" s="517">
        <f>AG31</f>
        <v>0</v>
      </c>
      <c r="BG31" s="517"/>
      <c r="BH31" s="517"/>
      <c r="BI31" s="516">
        <f>BE31+BF31+BG31+BH31</f>
        <v>0</v>
      </c>
      <c r="BJ31" s="513"/>
      <c r="BK31" s="513"/>
      <c r="BL31" s="513"/>
      <c r="BM31" s="513"/>
      <c r="BN31" s="512">
        <f t="shared" si="66"/>
        <v>0</v>
      </c>
      <c r="BO31" s="493"/>
      <c r="BP31" s="493"/>
      <c r="BQ31" s="493"/>
      <c r="BR31" s="493"/>
      <c r="BS31" s="492">
        <f t="shared" si="81"/>
        <v>0</v>
      </c>
      <c r="BT31" s="521">
        <f t="shared" si="91"/>
        <v>0</v>
      </c>
      <c r="BU31" s="521">
        <f t="shared" si="91"/>
        <v>0</v>
      </c>
      <c r="BV31" s="521">
        <f t="shared" si="91"/>
        <v>0</v>
      </c>
      <c r="BW31" s="521">
        <f t="shared" si="91"/>
        <v>0</v>
      </c>
      <c r="BX31" s="520">
        <f>BT31+BU31+BV31+BW31</f>
        <v>0</v>
      </c>
      <c r="BY31" s="493"/>
      <c r="BZ31" s="493"/>
      <c r="CA31" s="493"/>
      <c r="CB31" s="493"/>
      <c r="CC31" s="492">
        <f t="shared" si="67"/>
        <v>0</v>
      </c>
      <c r="CD31" s="493"/>
      <c r="CE31" s="493"/>
      <c r="CF31" s="493"/>
      <c r="CG31" s="493"/>
      <c r="CH31" s="492">
        <f t="shared" si="68"/>
        <v>0</v>
      </c>
      <c r="CI31" s="525"/>
      <c r="CJ31" s="525"/>
      <c r="CK31" s="525"/>
      <c r="CL31" s="525"/>
      <c r="CM31" s="524">
        <f t="shared" si="82"/>
        <v>0</v>
      </c>
      <c r="CN31" s="525"/>
      <c r="CO31" s="525"/>
      <c r="CP31" s="525"/>
      <c r="CQ31" s="525"/>
      <c r="CR31" s="524">
        <f t="shared" si="83"/>
        <v>0</v>
      </c>
      <c r="CS31" s="529">
        <f t="shared" si="93"/>
        <v>0</v>
      </c>
      <c r="CT31" s="529">
        <f t="shared" si="93"/>
        <v>0</v>
      </c>
      <c r="CU31" s="529">
        <f t="shared" si="93"/>
        <v>0</v>
      </c>
      <c r="CV31" s="529">
        <f t="shared" si="93"/>
        <v>0</v>
      </c>
      <c r="CW31" s="528">
        <f t="shared" si="84"/>
        <v>0</v>
      </c>
      <c r="CX31" s="529">
        <f t="shared" si="94"/>
        <v>0</v>
      </c>
      <c r="CY31" s="529">
        <f>CT31+BZ31+BU31</f>
        <v>0</v>
      </c>
      <c r="CZ31" s="529">
        <f t="shared" si="94"/>
        <v>0</v>
      </c>
      <c r="DA31" s="529">
        <f t="shared" si="94"/>
        <v>0</v>
      </c>
      <c r="DB31" s="528">
        <f>CX31+CY31+CZ31+DA31</f>
        <v>0</v>
      </c>
      <c r="DC31" s="509"/>
      <c r="DD31" s="509"/>
      <c r="DE31" s="509"/>
      <c r="DF31" s="509"/>
      <c r="DG31" s="508">
        <f t="shared" si="69"/>
        <v>0</v>
      </c>
      <c r="DH31" s="509"/>
      <c r="DI31" s="509"/>
      <c r="DJ31" s="509"/>
      <c r="DK31" s="509"/>
      <c r="DL31" s="508">
        <f t="shared" si="70"/>
        <v>0</v>
      </c>
      <c r="DM31" s="509"/>
      <c r="DN31" s="509"/>
      <c r="DO31" s="509"/>
      <c r="DP31" s="509"/>
      <c r="DQ31" s="508">
        <f t="shared" si="71"/>
        <v>0</v>
      </c>
      <c r="DR31" s="509"/>
      <c r="DS31" s="509"/>
      <c r="DT31" s="509"/>
      <c r="DU31" s="509"/>
      <c r="DV31" s="508">
        <f t="shared" si="72"/>
        <v>0</v>
      </c>
      <c r="DW31" s="492"/>
      <c r="DX31" s="492"/>
      <c r="DY31" s="492"/>
      <c r="DZ31" s="492"/>
      <c r="EA31" s="492">
        <f>DW31+DX31+DY31+DZ31</f>
        <v>0</v>
      </c>
      <c r="EB31" s="529"/>
      <c r="EC31" s="529"/>
      <c r="ED31" s="529"/>
      <c r="EE31" s="529"/>
      <c r="EF31" s="528">
        <f t="shared" si="73"/>
        <v>0</v>
      </c>
      <c r="EG31" s="529"/>
      <c r="EH31" s="529"/>
      <c r="EI31" s="529"/>
      <c r="EJ31" s="529"/>
      <c r="EK31" s="528">
        <f t="shared" si="74"/>
        <v>0</v>
      </c>
      <c r="EL31" s="529"/>
      <c r="EM31" s="529"/>
      <c r="EN31" s="529"/>
      <c r="EO31" s="529"/>
      <c r="EP31" s="528">
        <f t="shared" si="75"/>
        <v>0</v>
      </c>
      <c r="EQ31" s="529"/>
      <c r="ER31" s="529"/>
      <c r="ES31" s="529"/>
      <c r="ET31" s="529"/>
      <c r="EU31" s="528">
        <f t="shared" si="76"/>
        <v>0</v>
      </c>
      <c r="EV31" s="529"/>
      <c r="EW31" s="529"/>
      <c r="EX31" s="529"/>
      <c r="EY31" s="529"/>
      <c r="EZ31" s="528">
        <f t="shared" si="77"/>
        <v>0</v>
      </c>
      <c r="FA31" s="533"/>
      <c r="FB31" s="533">
        <v>36</v>
      </c>
      <c r="FC31" s="533">
        <v>36</v>
      </c>
      <c r="FD31" s="533"/>
      <c r="FE31" s="532">
        <f t="shared" si="78"/>
        <v>72</v>
      </c>
      <c r="FF31" s="493"/>
      <c r="FG31" s="493"/>
      <c r="FH31" s="493"/>
      <c r="FI31" s="493"/>
      <c r="FJ31" s="492">
        <f t="shared" si="86"/>
        <v>0</v>
      </c>
      <c r="FK31" s="493"/>
      <c r="FL31" s="493"/>
      <c r="FM31" s="493"/>
      <c r="FN31" s="493"/>
      <c r="FO31" s="492">
        <f t="shared" si="79"/>
        <v>0</v>
      </c>
      <c r="FP31" s="493"/>
      <c r="FQ31" s="493"/>
      <c r="FR31" s="493"/>
      <c r="FS31" s="493"/>
      <c r="FT31" s="492">
        <f t="shared" si="87"/>
        <v>0</v>
      </c>
      <c r="FU31" s="538">
        <f>CX31+DR31+DW31+FA31+FF31+FK31+FP31</f>
        <v>0</v>
      </c>
      <c r="FV31" s="538">
        <f>CY31+DS31+DX31+FB31+FG31+FL31+FQ31</f>
        <v>36</v>
      </c>
      <c r="FW31" s="538">
        <f>CZ31+DT31+DY31+FC31+FH31+FM31+FR31</f>
        <v>36</v>
      </c>
      <c r="FX31" s="538">
        <f>DA31+DU31+DZ31+FD31+FI31+FN31+FS31</f>
        <v>0</v>
      </c>
      <c r="FY31" s="539">
        <f aca="true" t="shared" si="96" ref="FY31:FY39">FU31+FV31+FW31+FX31</f>
        <v>72</v>
      </c>
      <c r="FZ31" s="364"/>
      <c r="GA31" s="364"/>
      <c r="GB31" s="364"/>
      <c r="GC31" s="364"/>
      <c r="GD31" s="365"/>
      <c r="GE31" s="364"/>
      <c r="GF31" s="364"/>
      <c r="GG31" s="364"/>
      <c r="GH31" s="364"/>
      <c r="GI31" s="365"/>
      <c r="GJ31" s="364"/>
      <c r="GK31" s="364"/>
      <c r="GL31" s="364"/>
      <c r="GM31" s="364"/>
      <c r="GN31" s="365"/>
      <c r="GO31" s="364"/>
      <c r="GP31" s="364"/>
      <c r="GQ31" s="364"/>
      <c r="GR31" s="364"/>
      <c r="GS31" s="365"/>
      <c r="GT31" s="364"/>
      <c r="GU31" s="364"/>
      <c r="GV31" s="364"/>
      <c r="GW31" s="364"/>
      <c r="GX31" s="365"/>
      <c r="GY31" s="364"/>
      <c r="GZ31" s="364"/>
      <c r="HA31" s="364"/>
      <c r="HB31" s="364"/>
      <c r="HC31" s="365"/>
      <c r="HD31" s="370"/>
      <c r="HE31" s="370"/>
      <c r="HF31" s="370"/>
      <c r="HG31" s="370"/>
      <c r="HH31" s="370"/>
      <c r="HI31" s="101"/>
      <c r="HJ31" s="102"/>
      <c r="HK31" s="102"/>
      <c r="HL31" s="100"/>
      <c r="HM31" s="102"/>
      <c r="HN31" s="102"/>
      <c r="HO31" s="101"/>
      <c r="HP31" s="102"/>
      <c r="HQ31" s="102"/>
      <c r="HR31" s="102"/>
      <c r="HS31" s="102"/>
      <c r="HT31" s="101"/>
      <c r="HU31" s="102"/>
      <c r="HV31" s="101"/>
      <c r="HW31" s="102"/>
      <c r="HX31" s="102"/>
      <c r="HY31" s="100"/>
      <c r="HZ31" s="102"/>
      <c r="IA31" s="102"/>
      <c r="IB31" s="101"/>
      <c r="IC31" s="102"/>
      <c r="ID31" s="102"/>
      <c r="IE31" s="102"/>
      <c r="IF31" s="102"/>
      <c r="IG31" s="101"/>
      <c r="IH31" s="102"/>
      <c r="II31" s="101"/>
      <c r="IJ31" s="102"/>
      <c r="IK31" s="102"/>
      <c r="IL31" s="100"/>
      <c r="IM31" s="102"/>
      <c r="IN31" s="102"/>
      <c r="IO31" s="101"/>
      <c r="IP31" s="102"/>
      <c r="IQ31" s="102"/>
      <c r="IR31" s="102"/>
      <c r="IS31" s="102"/>
      <c r="IT31" s="101"/>
      <c r="IU31" s="102"/>
      <c r="IV31" s="101"/>
    </row>
    <row r="32" spans="1:256" ht="13.5" customHeight="1">
      <c r="A32" s="346">
        <v>340</v>
      </c>
      <c r="B32" s="504">
        <f>B33+B34+B35+B36+B37</f>
        <v>0</v>
      </c>
      <c r="C32" s="504">
        <f>C33+C34+C35+C36+C37</f>
        <v>0</v>
      </c>
      <c r="D32" s="504">
        <f>D33+D34+D35+D36+D37</f>
        <v>0</v>
      </c>
      <c r="E32" s="504"/>
      <c r="F32" s="504">
        <f t="shared" si="63"/>
        <v>0</v>
      </c>
      <c r="G32" s="508">
        <f>G33+G34+G35+G36+G37</f>
        <v>0</v>
      </c>
      <c r="H32" s="508">
        <f>H33+H34+H35+H36+H37</f>
        <v>0</v>
      </c>
      <c r="I32" s="508">
        <f>I33+I34+I35+I36+I37</f>
        <v>0</v>
      </c>
      <c r="J32" s="508"/>
      <c r="K32" s="508">
        <f t="shared" si="64"/>
        <v>0</v>
      </c>
      <c r="L32" s="655">
        <f>L33+L34+L35+L36+L37</f>
        <v>0</v>
      </c>
      <c r="M32" s="655">
        <f>M33+M34+M35+M36+M37</f>
        <v>0</v>
      </c>
      <c r="N32" s="655">
        <f>N33+N34+N35+N36+N37</f>
        <v>0</v>
      </c>
      <c r="O32" s="655"/>
      <c r="P32" s="655">
        <f t="shared" si="65"/>
        <v>0</v>
      </c>
      <c r="Q32" s="504">
        <f>Q33+Q34+Q35+Q36+Q37</f>
        <v>0</v>
      </c>
      <c r="R32" s="504">
        <f>R33+R34+R35+R36+R37</f>
        <v>0</v>
      </c>
      <c r="S32" s="504">
        <f>S33+S34+S35+S36+S37</f>
        <v>0</v>
      </c>
      <c r="T32" s="504"/>
      <c r="U32" s="504">
        <f>Q32+R32+S32+T32</f>
        <v>0</v>
      </c>
      <c r="V32" s="508">
        <f>V33+V34+V35+V36+V37</f>
        <v>0</v>
      </c>
      <c r="W32" s="508">
        <f>W33+W34+W35+W36+W37</f>
        <v>0</v>
      </c>
      <c r="X32" s="508">
        <f>X33+X34+X35+X36+X37</f>
        <v>0</v>
      </c>
      <c r="Y32" s="508"/>
      <c r="Z32" s="508">
        <f>V32+W32+X32+Y32</f>
        <v>0</v>
      </c>
      <c r="AA32" s="492">
        <f>AA33+AA34+AA35+AA36+AA37</f>
        <v>0</v>
      </c>
      <c r="AB32" s="492">
        <f>AB33+AB34+AB35+AB36+AB37</f>
        <v>0</v>
      </c>
      <c r="AC32" s="492">
        <f>AC33+AC34+AC35+AC36+AC37</f>
        <v>0</v>
      </c>
      <c r="AD32" s="492"/>
      <c r="AE32" s="492">
        <f>AA32+AB32+AC32+AD32</f>
        <v>0</v>
      </c>
      <c r="AF32" s="659">
        <f>AF33+AF34+AF35+AF36+AF37</f>
        <v>39</v>
      </c>
      <c r="AG32" s="659">
        <f>AG33+AG34+AG35+AG36+AG37</f>
        <v>40</v>
      </c>
      <c r="AH32" s="659">
        <f>AH33+AH34+AH35+AH36+AH37</f>
        <v>38.6</v>
      </c>
      <c r="AI32" s="659">
        <f>AI33+AI34+AI35+AI36+AI37</f>
        <v>25</v>
      </c>
      <c r="AJ32" s="659">
        <f>AF32+AG32+AH32+AI32</f>
        <v>142.6</v>
      </c>
      <c r="AK32" s="626">
        <f>AK33+AK34+AK35+AK36+AK37</f>
        <v>0</v>
      </c>
      <c r="AL32" s="626">
        <f>AL33+AL34+AL35+AL36+AL37</f>
        <v>0</v>
      </c>
      <c r="AM32" s="626">
        <f>AM33+AM34+AM35+AM36+AM37</f>
        <v>0</v>
      </c>
      <c r="AN32" s="626">
        <f>AN33+AN34+AN35+AN36+AN37</f>
        <v>0</v>
      </c>
      <c r="AO32" s="626">
        <f t="shared" si="80"/>
        <v>0</v>
      </c>
      <c r="AP32" s="651">
        <f>AP33+AP34+AP35+AP36+AP37</f>
        <v>0</v>
      </c>
      <c r="AQ32" s="651">
        <f>AQ33+AQ34+AQ35+AQ36+AQ37</f>
        <v>0</v>
      </c>
      <c r="AR32" s="651">
        <f>AR33+AR34+AR35+AR36+AR37</f>
        <v>0</v>
      </c>
      <c r="AS32" s="651"/>
      <c r="AT32" s="651">
        <f>AP32+AQ32+AR32+AS32</f>
        <v>0</v>
      </c>
      <c r="AU32" s="508">
        <f>AU33+AU34+AU35+AU36+AU37</f>
        <v>0</v>
      </c>
      <c r="AV32" s="508">
        <f>AV33+AV34+AV35+AV36+AV37</f>
        <v>0</v>
      </c>
      <c r="AW32" s="508">
        <f>AW33+AW34+AW35+AW36+AW37</f>
        <v>0</v>
      </c>
      <c r="AX32" s="508"/>
      <c r="AY32" s="508">
        <f>AU32+AV32+AW32+AX32</f>
        <v>0</v>
      </c>
      <c r="AZ32" s="508">
        <f>AZ33+AZ34+AZ35+AZ36+AZ37</f>
        <v>0</v>
      </c>
      <c r="BA32" s="508">
        <f>BA33+BA34+BA35+BA36+BA37</f>
        <v>0</v>
      </c>
      <c r="BB32" s="508">
        <f>BB33+BB34+BB35+BB36+BB37</f>
        <v>0</v>
      </c>
      <c r="BC32" s="508"/>
      <c r="BD32" s="508">
        <f>AZ32+BA32+BB32+BC32</f>
        <v>0</v>
      </c>
      <c r="BE32" s="516">
        <f>BE33+BE34+BE35+BE36+BE37</f>
        <v>39</v>
      </c>
      <c r="BF32" s="516">
        <f>BF33+BF34+BF35+BF36+BF37</f>
        <v>40</v>
      </c>
      <c r="BG32" s="516">
        <f>BG33+BG34+BG35+BG36+BG37</f>
        <v>38.6</v>
      </c>
      <c r="BH32" s="516">
        <f>BH33+BH34+BH35+BH36+BH37</f>
        <v>25</v>
      </c>
      <c r="BI32" s="516">
        <f>BE32+BF32+BG32+BH32</f>
        <v>142.6</v>
      </c>
      <c r="BJ32" s="512">
        <f>BJ33+BJ34+BJ35+BJ36+BJ37</f>
        <v>0</v>
      </c>
      <c r="BK32" s="512">
        <f>BK33+BK34+BK35+BK36+BK37</f>
        <v>0</v>
      </c>
      <c r="BL32" s="512">
        <f>BL33+BL34+BL35+BL36+BL37</f>
        <v>0</v>
      </c>
      <c r="BM32" s="512"/>
      <c r="BN32" s="512">
        <f t="shared" si="66"/>
        <v>0</v>
      </c>
      <c r="BO32" s="492">
        <f>BO33+BO34+BO35+BO36+BO37</f>
        <v>0</v>
      </c>
      <c r="BP32" s="492">
        <f>BP33+BP34+BP35+BP36+BP37</f>
        <v>0</v>
      </c>
      <c r="BQ32" s="492">
        <f>BQ33+BQ34+BQ35+BQ36+BQ37</f>
        <v>0</v>
      </c>
      <c r="BR32" s="492">
        <f>BR33+BR34+BR35+BR36+BR37</f>
        <v>0</v>
      </c>
      <c r="BS32" s="492">
        <f t="shared" si="81"/>
        <v>0</v>
      </c>
      <c r="BT32" s="520">
        <f>BT33+BT34+BT35+BT36+BT37</f>
        <v>39</v>
      </c>
      <c r="BU32" s="520">
        <f>BU33+BU34+BU35+BU36+BU37</f>
        <v>40</v>
      </c>
      <c r="BV32" s="520">
        <f>BV33+BV34+BV35+BV36+BV37</f>
        <v>38.6</v>
      </c>
      <c r="BW32" s="520">
        <f>BW33+BW34+BW35+BW36+BW37</f>
        <v>25</v>
      </c>
      <c r="BX32" s="520">
        <f>BT32+BU32+BV32+BW32</f>
        <v>142.6</v>
      </c>
      <c r="BY32" s="492">
        <f>BY33+BY34+BY35+BY36+BY37</f>
        <v>0</v>
      </c>
      <c r="BZ32" s="492">
        <f>BZ33+BZ34+BZ35+BZ36+BZ37</f>
        <v>0</v>
      </c>
      <c r="CA32" s="492">
        <f>CA33+CA34+CA35+CA36+CA37</f>
        <v>0</v>
      </c>
      <c r="CB32" s="492">
        <f>CB33+CB34+CB35+CB36+CB37</f>
        <v>0</v>
      </c>
      <c r="CC32" s="492">
        <f t="shared" si="67"/>
        <v>0</v>
      </c>
      <c r="CD32" s="492">
        <f>CD33+CD34+CD35+CD36+CD37</f>
        <v>0</v>
      </c>
      <c r="CE32" s="492">
        <f>CE33+CE34+CE35+CE36+CE37</f>
        <v>0</v>
      </c>
      <c r="CF32" s="492">
        <f>CF33+CF34+CF35+CF36+CF37</f>
        <v>0</v>
      </c>
      <c r="CG32" s="492">
        <f>CG33+CG34+CG35+CG36+CG37</f>
        <v>0</v>
      </c>
      <c r="CH32" s="492">
        <f t="shared" si="68"/>
        <v>0</v>
      </c>
      <c r="CI32" s="524">
        <f>CI33+CI34+CI35+CI36+CI37</f>
        <v>0</v>
      </c>
      <c r="CJ32" s="524">
        <f>CJ33+CJ34+CJ35+CJ36+CJ37</f>
        <v>0</v>
      </c>
      <c r="CK32" s="524">
        <f>CK33+CK34+CK35+CK36+CK37</f>
        <v>0</v>
      </c>
      <c r="CL32" s="524">
        <f>CL33+CL34+CL35+CL36+CL37</f>
        <v>0</v>
      </c>
      <c r="CM32" s="524">
        <f t="shared" si="82"/>
        <v>0</v>
      </c>
      <c r="CN32" s="524">
        <f>CN33+CN34+CN35+CN36+CN37</f>
        <v>0</v>
      </c>
      <c r="CO32" s="524">
        <f>CO33+CO34+CO35+CO36+CO37</f>
        <v>0</v>
      </c>
      <c r="CP32" s="524">
        <f>CP33+CP34+CP35+CP36+CP37</f>
        <v>0</v>
      </c>
      <c r="CQ32" s="524">
        <f>CQ33+CQ34+CQ35+CQ36+CQ37</f>
        <v>0</v>
      </c>
      <c r="CR32" s="524">
        <f t="shared" si="83"/>
        <v>0</v>
      </c>
      <c r="CS32" s="528">
        <f>CS33+CS34+CS35+CS36+CS37</f>
        <v>0</v>
      </c>
      <c r="CT32" s="528">
        <f>CT33+CT34+CT35+CT36+CT37</f>
        <v>0</v>
      </c>
      <c r="CU32" s="528">
        <f>CU33+CU34+CU35+CU36+CU37</f>
        <v>0</v>
      </c>
      <c r="CV32" s="528">
        <f>CV33+CV34+CV35+CV36+CV37</f>
        <v>0</v>
      </c>
      <c r="CW32" s="528">
        <f t="shared" si="84"/>
        <v>0</v>
      </c>
      <c r="CX32" s="528">
        <f>CX33+CX34+CX35+CX36+CX37</f>
        <v>39</v>
      </c>
      <c r="CY32" s="528">
        <f>CY33+CY34+CY35+CY36+CY37</f>
        <v>40</v>
      </c>
      <c r="CZ32" s="528">
        <f>CZ33+CZ34+CZ35+CZ36+CZ37</f>
        <v>38.6</v>
      </c>
      <c r="DA32" s="528">
        <f>DA33+DA34+DA35+DA36+DA37</f>
        <v>25</v>
      </c>
      <c r="DB32" s="528">
        <f>CX32+CY32+CZ32+DA32</f>
        <v>142.6</v>
      </c>
      <c r="DC32" s="508"/>
      <c r="DD32" s="508"/>
      <c r="DE32" s="508"/>
      <c r="DF32" s="508"/>
      <c r="DG32" s="508">
        <f t="shared" si="69"/>
        <v>0</v>
      </c>
      <c r="DH32" s="508">
        <f>DH33+DH34+DH35+DH36+DH37</f>
        <v>0</v>
      </c>
      <c r="DI32" s="508">
        <f>DI33+DI34+DI35+DI36+DI37</f>
        <v>0</v>
      </c>
      <c r="DJ32" s="508">
        <f>DJ33+DJ34+DJ35+DJ36+DJ37</f>
        <v>0</v>
      </c>
      <c r="DK32" s="508">
        <f>DK33+DK34+DK35+DK36+DK37</f>
        <v>0</v>
      </c>
      <c r="DL32" s="508">
        <f t="shared" si="70"/>
        <v>0</v>
      </c>
      <c r="DM32" s="508">
        <f>DM33+DM34+DM35+DM36+DM37</f>
        <v>11.3</v>
      </c>
      <c r="DN32" s="508">
        <f>DN33+DN34+DN35+DN36+DN37</f>
        <v>11.5</v>
      </c>
      <c r="DO32" s="508">
        <f>DO33+DO34+DO35+DO36+DO37</f>
        <v>11.5</v>
      </c>
      <c r="DP32" s="508">
        <f>DP33+DP34+DP35+DP36+DP37</f>
        <v>11.5</v>
      </c>
      <c r="DQ32" s="508">
        <f t="shared" si="71"/>
        <v>45.8</v>
      </c>
      <c r="DR32" s="508">
        <f>DR33+DR34+DR35+DR36+DR37</f>
        <v>11.3</v>
      </c>
      <c r="DS32" s="508">
        <f>DS33+DS34+DS35+DS36+DS37</f>
        <v>11.5</v>
      </c>
      <c r="DT32" s="508">
        <f>DT33+DT34+DT35+DT36+DT37</f>
        <v>11.5</v>
      </c>
      <c r="DU32" s="508">
        <f>DU33+DU34+DU35+DU36+DU37</f>
        <v>11.5</v>
      </c>
      <c r="DV32" s="508">
        <f t="shared" si="72"/>
        <v>45.8</v>
      </c>
      <c r="DW32" s="492">
        <f>DW36</f>
        <v>2</v>
      </c>
      <c r="DX32" s="492"/>
      <c r="DY32" s="492"/>
      <c r="DZ32" s="492"/>
      <c r="EA32" s="492">
        <f>DZ32+DY32+DX32+DW32</f>
        <v>2</v>
      </c>
      <c r="EB32" s="528">
        <f>EB33+EB34+EB35+EB36+EB37</f>
        <v>0</v>
      </c>
      <c r="EC32" s="528">
        <f>EC33+EC34+EC35+EC36+EC37</f>
        <v>0</v>
      </c>
      <c r="ED32" s="528">
        <f>ED33+ED34+ED35+ED36+ED37</f>
        <v>0</v>
      </c>
      <c r="EE32" s="528">
        <f>EE33+EE34+EE35+EE36+EE37</f>
        <v>0</v>
      </c>
      <c r="EF32" s="528">
        <f>EB32+EC32+ED32+EE32</f>
        <v>0</v>
      </c>
      <c r="EG32" s="528">
        <f>EG33+EG34+EG35+EG36+EG37</f>
        <v>0</v>
      </c>
      <c r="EH32" s="528">
        <f>EH33+EH34+EH35+EH36+EH37</f>
        <v>0</v>
      </c>
      <c r="EI32" s="528">
        <f>EI33+EI34+EI35+EI36+EI37</f>
        <v>0</v>
      </c>
      <c r="EJ32" s="528">
        <f>EJ33+EJ34+EJ35+EJ36+EJ37</f>
        <v>0</v>
      </c>
      <c r="EK32" s="528">
        <f>EG32+EH32+EI32+EJ32</f>
        <v>0</v>
      </c>
      <c r="EL32" s="528">
        <f>EL33+EL34+R35+EL36+EL37</f>
        <v>0</v>
      </c>
      <c r="EM32" s="528">
        <f>EM33+EM34+EM35+EM36+EM37</f>
        <v>0</v>
      </c>
      <c r="EN32" s="528">
        <f>EN33+EN34+EN35+EN36+EN37</f>
        <v>0</v>
      </c>
      <c r="EO32" s="528">
        <f>EO33+EO34+EO35+EO36+EO37</f>
        <v>0</v>
      </c>
      <c r="EP32" s="528">
        <f>EL32+EM32+EN32+EO32</f>
        <v>0</v>
      </c>
      <c r="EQ32" s="528">
        <f>EQ33+EQ34+EQ35+EQ36+EQ37</f>
        <v>0</v>
      </c>
      <c r="ER32" s="528">
        <f>ER33+ER34+ER35+ER36+ER37</f>
        <v>0</v>
      </c>
      <c r="ES32" s="528">
        <f>ES33+ES34+ES35+ES36+ES37</f>
        <v>0</v>
      </c>
      <c r="ET32" s="528">
        <f>ET33+ET34+ET35+ET36+ET37</f>
        <v>0</v>
      </c>
      <c r="EU32" s="528">
        <f>EQ32+ER32+ES32+ET32</f>
        <v>0</v>
      </c>
      <c r="EV32" s="528">
        <f>EV33+EV34+EV35+EV36+EV37</f>
        <v>0</v>
      </c>
      <c r="EW32" s="528">
        <f>EW33+EW34+EW35+EW36+EW37</f>
        <v>0</v>
      </c>
      <c r="EX32" s="528">
        <f>EX33+EX34+EX35+EX36+EX37</f>
        <v>0</v>
      </c>
      <c r="EY32" s="528">
        <f>EY33+EY34+EY35+EY36+EY37</f>
        <v>0</v>
      </c>
      <c r="EZ32" s="528">
        <f>EV32+EW32+EX32+EY32</f>
        <v>0</v>
      </c>
      <c r="FA32" s="532">
        <f>FA33+FA34+FA35+FA36+FA37</f>
        <v>15</v>
      </c>
      <c r="FB32" s="532">
        <f>FB33+FB34+FB35+FB36+FB37</f>
        <v>30</v>
      </c>
      <c r="FC32" s="532">
        <f>FC33+FC34+FC35+FC36+FC37</f>
        <v>30</v>
      </c>
      <c r="FD32" s="532">
        <f>FD33+FD34+FD35+FD36+FD37</f>
        <v>10</v>
      </c>
      <c r="FE32" s="532">
        <f>FA32+FB32+FC32+FD32</f>
        <v>85</v>
      </c>
      <c r="FF32" s="492">
        <f>FF33+FF34+FF35+FF36+FF37</f>
        <v>0</v>
      </c>
      <c r="FG32" s="492">
        <f>FG33+FG34+FG35+FG36+FG37</f>
        <v>0</v>
      </c>
      <c r="FH32" s="492">
        <f>FH33+FH34+FH35+FH36+FH37</f>
        <v>0</v>
      </c>
      <c r="FI32" s="492">
        <f>FI33+FI34+FI35+FI36+FI37</f>
        <v>0</v>
      </c>
      <c r="FJ32" s="492">
        <f t="shared" si="86"/>
        <v>0</v>
      </c>
      <c r="FK32" s="492">
        <f>FK33+FK34+FK35+FK36+FK37</f>
        <v>0</v>
      </c>
      <c r="FL32" s="492">
        <f>FL33+FL34+FL35+FL36+FL37</f>
        <v>0</v>
      </c>
      <c r="FM32" s="492">
        <f>FM33+FM34+FM35+FM36+FM37</f>
        <v>0</v>
      </c>
      <c r="FN32" s="492">
        <f>FN33+FN34+FN35+FN36+FN37</f>
        <v>0</v>
      </c>
      <c r="FO32" s="492">
        <f t="shared" si="79"/>
        <v>0</v>
      </c>
      <c r="FP32" s="492">
        <f>FP33+FP34+FP35+FP36+FP37</f>
        <v>0</v>
      </c>
      <c r="FQ32" s="492">
        <f>FQ33+FQ34+FQ35+FQ36+FQ37</f>
        <v>4.5</v>
      </c>
      <c r="FR32" s="492">
        <f>FR33+FR34+FR35+FR36+FR37</f>
        <v>0</v>
      </c>
      <c r="FS32" s="492">
        <f>FS33+FS34+FS35+FS36+FS37</f>
        <v>0</v>
      </c>
      <c r="FT32" s="492">
        <f t="shared" si="87"/>
        <v>4.5</v>
      </c>
      <c r="FU32" s="537">
        <f>FU33+FU34+FU35+FU36+FU37</f>
        <v>104</v>
      </c>
      <c r="FV32" s="537">
        <f>FV33+FV34+FV35+FV36+FV37</f>
        <v>73.5</v>
      </c>
      <c r="FW32" s="537">
        <f>FW33+FW34+FW35+FW36+FW37</f>
        <v>72.1</v>
      </c>
      <c r="FX32" s="537">
        <f>FX33+FX34+FX35+FX36+FX37</f>
        <v>43</v>
      </c>
      <c r="FY32" s="539">
        <f>FU32+FV32+FW32+FX32</f>
        <v>292.6</v>
      </c>
      <c r="FZ32" s="365"/>
      <c r="GA32" s="365"/>
      <c r="GB32" s="365"/>
      <c r="GC32" s="365"/>
      <c r="GD32" s="365"/>
      <c r="GE32" s="365"/>
      <c r="GF32" s="365"/>
      <c r="GG32" s="365"/>
      <c r="GH32" s="365"/>
      <c r="GI32" s="365"/>
      <c r="GJ32" s="365"/>
      <c r="GK32" s="365"/>
      <c r="GL32" s="365"/>
      <c r="GM32" s="365"/>
      <c r="GN32" s="365"/>
      <c r="GO32" s="365"/>
      <c r="GP32" s="365"/>
      <c r="GQ32" s="365"/>
      <c r="GR32" s="365"/>
      <c r="GS32" s="365"/>
      <c r="GT32" s="365"/>
      <c r="GU32" s="365"/>
      <c r="GV32" s="365"/>
      <c r="GW32" s="365"/>
      <c r="GX32" s="365"/>
      <c r="GY32" s="364"/>
      <c r="GZ32" s="364"/>
      <c r="HA32" s="364"/>
      <c r="HB32" s="364"/>
      <c r="HC32" s="365"/>
      <c r="HD32" s="370"/>
      <c r="HE32" s="370"/>
      <c r="HF32" s="370"/>
      <c r="HG32" s="370"/>
      <c r="HH32" s="370"/>
      <c r="HI32" s="101"/>
      <c r="HJ32" s="100"/>
      <c r="HK32" s="100"/>
      <c r="HL32" s="100"/>
      <c r="HM32" s="100"/>
      <c r="HN32" s="100"/>
      <c r="HO32" s="101"/>
      <c r="HP32" s="100"/>
      <c r="HQ32" s="100"/>
      <c r="HR32" s="100"/>
      <c r="HS32" s="100"/>
      <c r="HT32" s="101"/>
      <c r="HU32" s="100"/>
      <c r="HV32" s="101"/>
      <c r="HW32" s="100"/>
      <c r="HX32" s="100"/>
      <c r="HY32" s="100"/>
      <c r="HZ32" s="100"/>
      <c r="IA32" s="100"/>
      <c r="IB32" s="101"/>
      <c r="IC32" s="100"/>
      <c r="ID32" s="100"/>
      <c r="IE32" s="100"/>
      <c r="IF32" s="100"/>
      <c r="IG32" s="101"/>
      <c r="IH32" s="100"/>
      <c r="II32" s="101"/>
      <c r="IJ32" s="100"/>
      <c r="IK32" s="100"/>
      <c r="IL32" s="100"/>
      <c r="IM32" s="100"/>
      <c r="IN32" s="100"/>
      <c r="IO32" s="101"/>
      <c r="IP32" s="100"/>
      <c r="IQ32" s="100"/>
      <c r="IR32" s="100"/>
      <c r="IS32" s="100"/>
      <c r="IT32" s="101"/>
      <c r="IU32" s="100"/>
      <c r="IV32" s="101"/>
    </row>
    <row r="33" spans="1:256" ht="13.5" customHeight="1">
      <c r="A33" s="346" t="s">
        <v>194</v>
      </c>
      <c r="B33" s="505"/>
      <c r="C33" s="505"/>
      <c r="D33" s="505"/>
      <c r="E33" s="505"/>
      <c r="F33" s="504">
        <f t="shared" si="63"/>
        <v>0</v>
      </c>
      <c r="G33" s="509"/>
      <c r="H33" s="509"/>
      <c r="I33" s="509"/>
      <c r="J33" s="509"/>
      <c r="K33" s="508">
        <f t="shared" si="64"/>
        <v>0</v>
      </c>
      <c r="L33" s="656"/>
      <c r="M33" s="656"/>
      <c r="N33" s="656"/>
      <c r="O33" s="656"/>
      <c r="P33" s="655">
        <f t="shared" si="65"/>
        <v>0</v>
      </c>
      <c r="Q33" s="505"/>
      <c r="R33" s="505"/>
      <c r="S33" s="505"/>
      <c r="T33" s="505"/>
      <c r="U33" s="504">
        <f>Q33+R33+S33+T33</f>
        <v>0</v>
      </c>
      <c r="V33" s="509"/>
      <c r="W33" s="509"/>
      <c r="X33" s="509"/>
      <c r="Y33" s="509"/>
      <c r="Z33" s="508">
        <f>V33+W33+X33+Y33</f>
        <v>0</v>
      </c>
      <c r="AA33" s="493"/>
      <c r="AB33" s="493"/>
      <c r="AC33" s="493"/>
      <c r="AD33" s="493"/>
      <c r="AE33" s="492">
        <f>AA33+AB33+AC33+AD33</f>
        <v>0</v>
      </c>
      <c r="AF33" s="660"/>
      <c r="AG33" s="660"/>
      <c r="AH33" s="660"/>
      <c r="AI33" s="660"/>
      <c r="AJ33" s="659">
        <f t="shared" si="89"/>
        <v>0</v>
      </c>
      <c r="AK33" s="627"/>
      <c r="AL33" s="627"/>
      <c r="AM33" s="627"/>
      <c r="AN33" s="627"/>
      <c r="AO33" s="626">
        <f t="shared" si="80"/>
        <v>0</v>
      </c>
      <c r="AP33" s="652"/>
      <c r="AQ33" s="652"/>
      <c r="AR33" s="652"/>
      <c r="AS33" s="652"/>
      <c r="AT33" s="651">
        <f>AP33+AQ33+AR33+AS33</f>
        <v>0</v>
      </c>
      <c r="AU33" s="509"/>
      <c r="AV33" s="509"/>
      <c r="AW33" s="509"/>
      <c r="AX33" s="509"/>
      <c r="AY33" s="508">
        <f>AU33+AV33+AW33+AX33</f>
        <v>0</v>
      </c>
      <c r="AZ33" s="509"/>
      <c r="BA33" s="509"/>
      <c r="BB33" s="509"/>
      <c r="BC33" s="509"/>
      <c r="BD33" s="508">
        <f>AZ33+BA33+BB33+BC33</f>
        <v>0</v>
      </c>
      <c r="BE33" s="517"/>
      <c r="BF33" s="517"/>
      <c r="BG33" s="517"/>
      <c r="BH33" s="517"/>
      <c r="BI33" s="516">
        <f t="shared" si="90"/>
        <v>0</v>
      </c>
      <c r="BJ33" s="513"/>
      <c r="BK33" s="513"/>
      <c r="BL33" s="513"/>
      <c r="BM33" s="513"/>
      <c r="BN33" s="512">
        <f t="shared" si="66"/>
        <v>0</v>
      </c>
      <c r="BO33" s="493"/>
      <c r="BP33" s="493"/>
      <c r="BQ33" s="493"/>
      <c r="BR33" s="493"/>
      <c r="BS33" s="492">
        <f t="shared" si="81"/>
        <v>0</v>
      </c>
      <c r="BT33" s="521">
        <f aca="true" t="shared" si="97" ref="BT33:BW39">B33+BE33</f>
        <v>0</v>
      </c>
      <c r="BU33" s="521">
        <f t="shared" si="97"/>
        <v>0</v>
      </c>
      <c r="BV33" s="521">
        <f t="shared" si="97"/>
        <v>0</v>
      </c>
      <c r="BW33" s="521">
        <f t="shared" si="97"/>
        <v>0</v>
      </c>
      <c r="BX33" s="520">
        <f t="shared" si="92"/>
        <v>0</v>
      </c>
      <c r="BY33" s="493"/>
      <c r="BZ33" s="493"/>
      <c r="CA33" s="493"/>
      <c r="CB33" s="493"/>
      <c r="CC33" s="492">
        <f t="shared" si="67"/>
        <v>0</v>
      </c>
      <c r="CD33" s="493"/>
      <c r="CE33" s="493"/>
      <c r="CF33" s="493"/>
      <c r="CG33" s="493"/>
      <c r="CH33" s="492">
        <f t="shared" si="68"/>
        <v>0</v>
      </c>
      <c r="CI33" s="525"/>
      <c r="CJ33" s="525"/>
      <c r="CK33" s="525"/>
      <c r="CL33" s="525"/>
      <c r="CM33" s="524">
        <f t="shared" si="82"/>
        <v>0</v>
      </c>
      <c r="CN33" s="525"/>
      <c r="CO33" s="525"/>
      <c r="CP33" s="525"/>
      <c r="CQ33" s="525"/>
      <c r="CR33" s="524">
        <f t="shared" si="83"/>
        <v>0</v>
      </c>
      <c r="CS33" s="529">
        <f aca="true" t="shared" si="98" ref="CS33:CV39">CD33+CI33</f>
        <v>0</v>
      </c>
      <c r="CT33" s="529">
        <f t="shared" si="98"/>
        <v>0</v>
      </c>
      <c r="CU33" s="529">
        <f t="shared" si="98"/>
        <v>0</v>
      </c>
      <c r="CV33" s="529">
        <f t="shared" si="98"/>
        <v>0</v>
      </c>
      <c r="CW33" s="528">
        <f t="shared" si="84"/>
        <v>0</v>
      </c>
      <c r="CX33" s="529">
        <f aca="true" t="shared" si="99" ref="CX33:DA39">CS33+BY33+BT33</f>
        <v>0</v>
      </c>
      <c r="CY33" s="529">
        <f t="shared" si="99"/>
        <v>0</v>
      </c>
      <c r="CZ33" s="529">
        <f t="shared" si="99"/>
        <v>0</v>
      </c>
      <c r="DA33" s="529">
        <f t="shared" si="99"/>
        <v>0</v>
      </c>
      <c r="DB33" s="528">
        <f t="shared" si="95"/>
        <v>0</v>
      </c>
      <c r="DC33" s="509"/>
      <c r="DD33" s="509"/>
      <c r="DE33" s="509"/>
      <c r="DF33" s="509"/>
      <c r="DG33" s="508">
        <f t="shared" si="69"/>
        <v>0</v>
      </c>
      <c r="DH33" s="509"/>
      <c r="DI33" s="509"/>
      <c r="DJ33" s="509"/>
      <c r="DK33" s="509"/>
      <c r="DL33" s="508">
        <f t="shared" si="70"/>
        <v>0</v>
      </c>
      <c r="DM33" s="509"/>
      <c r="DN33" s="509"/>
      <c r="DO33" s="509"/>
      <c r="DP33" s="509"/>
      <c r="DQ33" s="508">
        <f t="shared" si="71"/>
        <v>0</v>
      </c>
      <c r="DR33" s="509"/>
      <c r="DS33" s="509"/>
      <c r="DT33" s="509"/>
      <c r="DU33" s="509"/>
      <c r="DV33" s="508">
        <f t="shared" si="72"/>
        <v>0</v>
      </c>
      <c r="DW33" s="492"/>
      <c r="DX33" s="492"/>
      <c r="DY33" s="492"/>
      <c r="DZ33" s="492"/>
      <c r="EA33" s="492">
        <f>DW33+DX33+DY33+DZ33</f>
        <v>0</v>
      </c>
      <c r="EB33" s="529"/>
      <c r="EC33" s="529"/>
      <c r="ED33" s="529"/>
      <c r="EE33" s="529"/>
      <c r="EF33" s="528">
        <f t="shared" si="73"/>
        <v>0</v>
      </c>
      <c r="EG33" s="529"/>
      <c r="EH33" s="529"/>
      <c r="EI33" s="529"/>
      <c r="EJ33" s="529"/>
      <c r="EK33" s="528">
        <f t="shared" si="74"/>
        <v>0</v>
      </c>
      <c r="EL33" s="529"/>
      <c r="EM33" s="529"/>
      <c r="EN33" s="529"/>
      <c r="EO33" s="529"/>
      <c r="EP33" s="528">
        <f t="shared" si="75"/>
        <v>0</v>
      </c>
      <c r="EQ33" s="529"/>
      <c r="ER33" s="529"/>
      <c r="ES33" s="529"/>
      <c r="ET33" s="529"/>
      <c r="EU33" s="528">
        <f t="shared" si="76"/>
        <v>0</v>
      </c>
      <c r="EV33" s="529"/>
      <c r="EW33" s="529"/>
      <c r="EX33" s="529"/>
      <c r="EY33" s="529"/>
      <c r="EZ33" s="528">
        <f t="shared" si="77"/>
        <v>0</v>
      </c>
      <c r="FA33" s="533"/>
      <c r="FB33" s="533"/>
      <c r="FC33" s="533"/>
      <c r="FD33" s="533"/>
      <c r="FE33" s="532">
        <f t="shared" si="78"/>
        <v>0</v>
      </c>
      <c r="FF33" s="493"/>
      <c r="FG33" s="493"/>
      <c r="FH33" s="493"/>
      <c r="FI33" s="493"/>
      <c r="FJ33" s="492">
        <f t="shared" si="86"/>
        <v>0</v>
      </c>
      <c r="FK33" s="493"/>
      <c r="FL33" s="493"/>
      <c r="FM33" s="493"/>
      <c r="FN33" s="493"/>
      <c r="FO33" s="492">
        <f t="shared" si="79"/>
        <v>0</v>
      </c>
      <c r="FP33" s="493"/>
      <c r="FQ33" s="493"/>
      <c r="FR33" s="493"/>
      <c r="FS33" s="493"/>
      <c r="FT33" s="492">
        <f t="shared" si="87"/>
        <v>0</v>
      </c>
      <c r="FU33" s="538">
        <f>BT30</f>
        <v>40</v>
      </c>
      <c r="FV33" s="541"/>
      <c r="FW33" s="538"/>
      <c r="FX33" s="538"/>
      <c r="FY33" s="539">
        <f t="shared" si="96"/>
        <v>40</v>
      </c>
      <c r="FZ33" s="364"/>
      <c r="GA33" s="364"/>
      <c r="GB33" s="364"/>
      <c r="GC33" s="364"/>
      <c r="GD33" s="365"/>
      <c r="GE33" s="364"/>
      <c r="GF33" s="364"/>
      <c r="GG33" s="364"/>
      <c r="GH33" s="364"/>
      <c r="GI33" s="365"/>
      <c r="GJ33" s="364"/>
      <c r="GK33" s="364"/>
      <c r="GL33" s="364"/>
      <c r="GM33" s="364"/>
      <c r="GN33" s="365"/>
      <c r="GO33" s="364"/>
      <c r="GP33" s="364"/>
      <c r="GQ33" s="364"/>
      <c r="GR33" s="364"/>
      <c r="GS33" s="365"/>
      <c r="GT33" s="364"/>
      <c r="GU33" s="364"/>
      <c r="GV33" s="364"/>
      <c r="GW33" s="364"/>
      <c r="GX33" s="365"/>
      <c r="GY33" s="364"/>
      <c r="GZ33" s="364"/>
      <c r="HA33" s="364"/>
      <c r="HB33" s="364"/>
      <c r="HC33" s="365"/>
      <c r="HD33" s="370"/>
      <c r="HE33" s="370"/>
      <c r="HF33" s="370"/>
      <c r="HG33" s="370"/>
      <c r="HH33" s="370"/>
      <c r="HI33" s="101"/>
      <c r="HJ33" s="102"/>
      <c r="HK33" s="102"/>
      <c r="HL33" s="100"/>
      <c r="HM33" s="102"/>
      <c r="HN33" s="102"/>
      <c r="HO33" s="101"/>
      <c r="HP33" s="102"/>
      <c r="HQ33" s="102"/>
      <c r="HR33" s="102"/>
      <c r="HS33" s="102"/>
      <c r="HT33" s="101"/>
      <c r="HU33" s="102"/>
      <c r="HV33" s="101"/>
      <c r="HW33" s="102"/>
      <c r="HX33" s="102"/>
      <c r="HY33" s="100"/>
      <c r="HZ33" s="102"/>
      <c r="IA33" s="102"/>
      <c r="IB33" s="101"/>
      <c r="IC33" s="102"/>
      <c r="ID33" s="102"/>
      <c r="IE33" s="102"/>
      <c r="IF33" s="102"/>
      <c r="IG33" s="101"/>
      <c r="IH33" s="102"/>
      <c r="II33" s="101"/>
      <c r="IJ33" s="102"/>
      <c r="IK33" s="102"/>
      <c r="IL33" s="100"/>
      <c r="IM33" s="102"/>
      <c r="IN33" s="102"/>
      <c r="IO33" s="101"/>
      <c r="IP33" s="102"/>
      <c r="IQ33" s="102"/>
      <c r="IR33" s="102"/>
      <c r="IS33" s="102"/>
      <c r="IT33" s="101"/>
      <c r="IU33" s="102"/>
      <c r="IV33" s="101"/>
    </row>
    <row r="34" spans="1:256" ht="13.5" customHeight="1">
      <c r="A34" s="346" t="s">
        <v>226</v>
      </c>
      <c r="B34" s="505"/>
      <c r="C34" s="505"/>
      <c r="D34" s="505"/>
      <c r="E34" s="505"/>
      <c r="F34" s="504">
        <f t="shared" si="63"/>
        <v>0</v>
      </c>
      <c r="G34" s="509"/>
      <c r="H34" s="509"/>
      <c r="I34" s="509"/>
      <c r="J34" s="509"/>
      <c r="K34" s="508">
        <f t="shared" si="64"/>
        <v>0</v>
      </c>
      <c r="L34" s="656"/>
      <c r="M34" s="656"/>
      <c r="N34" s="656"/>
      <c r="O34" s="656"/>
      <c r="P34" s="655">
        <f t="shared" si="65"/>
        <v>0</v>
      </c>
      <c r="Q34" s="505"/>
      <c r="R34" s="505"/>
      <c r="S34" s="505"/>
      <c r="T34" s="505"/>
      <c r="U34" s="504">
        <f>Q34+R34+S34+T34</f>
        <v>0</v>
      </c>
      <c r="V34" s="509"/>
      <c r="W34" s="509"/>
      <c r="X34" s="509"/>
      <c r="Y34" s="509"/>
      <c r="Z34" s="508">
        <f>V34+W34+X34+Y34</f>
        <v>0</v>
      </c>
      <c r="AA34" s="493"/>
      <c r="AB34" s="493"/>
      <c r="AC34" s="493"/>
      <c r="AD34" s="493"/>
      <c r="AE34" s="492">
        <f>AA34+AB34+AC34+AD34</f>
        <v>0</v>
      </c>
      <c r="AF34" s="660"/>
      <c r="AG34" s="660"/>
      <c r="AH34" s="660"/>
      <c r="AI34" s="660"/>
      <c r="AJ34" s="659">
        <f t="shared" si="89"/>
        <v>0</v>
      </c>
      <c r="AK34" s="627"/>
      <c r="AL34" s="627"/>
      <c r="AM34" s="627"/>
      <c r="AN34" s="627"/>
      <c r="AO34" s="626">
        <f t="shared" si="80"/>
        <v>0</v>
      </c>
      <c r="AP34" s="652"/>
      <c r="AQ34" s="652"/>
      <c r="AR34" s="652"/>
      <c r="AS34" s="652"/>
      <c r="AT34" s="651">
        <f>AP34+AQ34+AR34+AS34</f>
        <v>0</v>
      </c>
      <c r="AU34" s="509"/>
      <c r="AV34" s="509"/>
      <c r="AW34" s="509"/>
      <c r="AX34" s="509"/>
      <c r="AY34" s="508">
        <f>AU34+AV34+AW34+AX34</f>
        <v>0</v>
      </c>
      <c r="AZ34" s="509"/>
      <c r="BA34" s="509"/>
      <c r="BB34" s="509"/>
      <c r="BC34" s="509"/>
      <c r="BD34" s="508">
        <f>AZ34+BA34+BB34+BC34</f>
        <v>0</v>
      </c>
      <c r="BE34" s="517"/>
      <c r="BF34" s="517"/>
      <c r="BG34" s="517"/>
      <c r="BH34" s="517"/>
      <c r="BI34" s="516">
        <f t="shared" si="90"/>
        <v>0</v>
      </c>
      <c r="BJ34" s="513"/>
      <c r="BK34" s="513"/>
      <c r="BL34" s="513"/>
      <c r="BM34" s="513"/>
      <c r="BN34" s="512">
        <f t="shared" si="66"/>
        <v>0</v>
      </c>
      <c r="BO34" s="493"/>
      <c r="BP34" s="493"/>
      <c r="BQ34" s="493"/>
      <c r="BR34" s="493"/>
      <c r="BS34" s="492">
        <f t="shared" si="81"/>
        <v>0</v>
      </c>
      <c r="BT34" s="521">
        <f t="shared" si="97"/>
        <v>0</v>
      </c>
      <c r="BU34" s="521">
        <f t="shared" si="97"/>
        <v>0</v>
      </c>
      <c r="BV34" s="521">
        <f t="shared" si="97"/>
        <v>0</v>
      </c>
      <c r="BW34" s="521">
        <f t="shared" si="97"/>
        <v>0</v>
      </c>
      <c r="BX34" s="520">
        <f t="shared" si="92"/>
        <v>0</v>
      </c>
      <c r="BY34" s="493"/>
      <c r="BZ34" s="493"/>
      <c r="CA34" s="493"/>
      <c r="CB34" s="493"/>
      <c r="CC34" s="492">
        <f t="shared" si="67"/>
        <v>0</v>
      </c>
      <c r="CD34" s="493"/>
      <c r="CE34" s="493"/>
      <c r="CF34" s="493"/>
      <c r="CG34" s="493"/>
      <c r="CH34" s="492">
        <f t="shared" si="68"/>
        <v>0</v>
      </c>
      <c r="CI34" s="525"/>
      <c r="CJ34" s="525"/>
      <c r="CK34" s="525"/>
      <c r="CL34" s="525"/>
      <c r="CM34" s="524">
        <f t="shared" si="82"/>
        <v>0</v>
      </c>
      <c r="CN34" s="525"/>
      <c r="CO34" s="525"/>
      <c r="CP34" s="525"/>
      <c r="CQ34" s="525"/>
      <c r="CR34" s="524">
        <f t="shared" si="83"/>
        <v>0</v>
      </c>
      <c r="CS34" s="529">
        <f t="shared" si="98"/>
        <v>0</v>
      </c>
      <c r="CT34" s="529">
        <f t="shared" si="98"/>
        <v>0</v>
      </c>
      <c r="CU34" s="529">
        <f t="shared" si="98"/>
        <v>0</v>
      </c>
      <c r="CV34" s="529">
        <f t="shared" si="98"/>
        <v>0</v>
      </c>
      <c r="CW34" s="528">
        <f t="shared" si="84"/>
        <v>0</v>
      </c>
      <c r="CX34" s="529">
        <f t="shared" si="99"/>
        <v>0</v>
      </c>
      <c r="CY34" s="529">
        <f t="shared" si="99"/>
        <v>0</v>
      </c>
      <c r="CZ34" s="529">
        <f t="shared" si="99"/>
        <v>0</v>
      </c>
      <c r="DA34" s="529">
        <f t="shared" si="99"/>
        <v>0</v>
      </c>
      <c r="DB34" s="528">
        <f t="shared" si="95"/>
        <v>0</v>
      </c>
      <c r="DC34" s="509"/>
      <c r="DD34" s="509"/>
      <c r="DE34" s="509"/>
      <c r="DF34" s="509"/>
      <c r="DG34" s="508">
        <f t="shared" si="69"/>
        <v>0</v>
      </c>
      <c r="DH34" s="509"/>
      <c r="DI34" s="509"/>
      <c r="DJ34" s="509"/>
      <c r="DK34" s="509"/>
      <c r="DL34" s="508">
        <f t="shared" si="70"/>
        <v>0</v>
      </c>
      <c r="DM34" s="509"/>
      <c r="DN34" s="509"/>
      <c r="DO34" s="509"/>
      <c r="DP34" s="509"/>
      <c r="DQ34" s="508">
        <f t="shared" si="71"/>
        <v>0</v>
      </c>
      <c r="DR34" s="509"/>
      <c r="DS34" s="509"/>
      <c r="DT34" s="509"/>
      <c r="DU34" s="509"/>
      <c r="DV34" s="508">
        <f t="shared" si="72"/>
        <v>0</v>
      </c>
      <c r="DW34" s="492"/>
      <c r="DX34" s="492"/>
      <c r="DY34" s="492"/>
      <c r="DZ34" s="492"/>
      <c r="EA34" s="492">
        <f>DW34+DX34+DY34+DZ34</f>
        <v>0</v>
      </c>
      <c r="EB34" s="529"/>
      <c r="EC34" s="529"/>
      <c r="ED34" s="529"/>
      <c r="EE34" s="529"/>
      <c r="EF34" s="528">
        <f t="shared" si="73"/>
        <v>0</v>
      </c>
      <c r="EG34" s="529"/>
      <c r="EH34" s="529"/>
      <c r="EI34" s="529"/>
      <c r="EJ34" s="529"/>
      <c r="EK34" s="528">
        <f t="shared" si="74"/>
        <v>0</v>
      </c>
      <c r="EL34" s="529"/>
      <c r="EM34" s="529"/>
      <c r="EN34" s="529"/>
      <c r="EO34" s="529"/>
      <c r="EP34" s="528">
        <f t="shared" si="75"/>
        <v>0</v>
      </c>
      <c r="EQ34" s="529"/>
      <c r="ER34" s="529"/>
      <c r="ES34" s="529"/>
      <c r="ET34" s="529"/>
      <c r="EU34" s="528">
        <f t="shared" si="76"/>
        <v>0</v>
      </c>
      <c r="EV34" s="529"/>
      <c r="EW34" s="529"/>
      <c r="EX34" s="529"/>
      <c r="EY34" s="529"/>
      <c r="EZ34" s="528">
        <f t="shared" si="77"/>
        <v>0</v>
      </c>
      <c r="FA34" s="533"/>
      <c r="FB34" s="533"/>
      <c r="FC34" s="533"/>
      <c r="FD34" s="533"/>
      <c r="FE34" s="532">
        <f t="shared" si="78"/>
        <v>0</v>
      </c>
      <c r="FF34" s="493"/>
      <c r="FG34" s="493"/>
      <c r="FH34" s="493"/>
      <c r="FI34" s="493"/>
      <c r="FJ34" s="492">
        <f t="shared" si="86"/>
        <v>0</v>
      </c>
      <c r="FK34" s="493"/>
      <c r="FL34" s="493"/>
      <c r="FM34" s="493"/>
      <c r="FN34" s="493"/>
      <c r="FO34" s="492">
        <f t="shared" si="79"/>
        <v>0</v>
      </c>
      <c r="FP34" s="493"/>
      <c r="FQ34" s="493"/>
      <c r="FR34" s="493"/>
      <c r="FS34" s="493"/>
      <c r="FT34" s="492">
        <f t="shared" si="87"/>
        <v>0</v>
      </c>
      <c r="FU34" s="538"/>
      <c r="FV34" s="541"/>
      <c r="FW34" s="538"/>
      <c r="FX34" s="538"/>
      <c r="FY34" s="539">
        <f t="shared" si="96"/>
        <v>0</v>
      </c>
      <c r="FZ34" s="364"/>
      <c r="GA34" s="364"/>
      <c r="GB34" s="364"/>
      <c r="GC34" s="364"/>
      <c r="GD34" s="365"/>
      <c r="GE34" s="364"/>
      <c r="GF34" s="364"/>
      <c r="GG34" s="364"/>
      <c r="GH34" s="364"/>
      <c r="GI34" s="365"/>
      <c r="GJ34" s="364"/>
      <c r="GK34" s="364"/>
      <c r="GL34" s="364"/>
      <c r="GM34" s="364"/>
      <c r="GN34" s="365"/>
      <c r="GO34" s="364"/>
      <c r="GP34" s="364"/>
      <c r="GQ34" s="364"/>
      <c r="GR34" s="364"/>
      <c r="GS34" s="365"/>
      <c r="GT34" s="364"/>
      <c r="GU34" s="364"/>
      <c r="GV34" s="364"/>
      <c r="GW34" s="364"/>
      <c r="GX34" s="365"/>
      <c r="GY34" s="364"/>
      <c r="GZ34" s="364"/>
      <c r="HA34" s="364"/>
      <c r="HB34" s="364"/>
      <c r="HC34" s="365"/>
      <c r="HD34" s="370"/>
      <c r="HE34" s="370"/>
      <c r="HF34" s="370"/>
      <c r="HG34" s="370"/>
      <c r="HH34" s="370"/>
      <c r="HI34" s="101"/>
      <c r="HJ34" s="102"/>
      <c r="HK34" s="102"/>
      <c r="HL34" s="100"/>
      <c r="HM34" s="102"/>
      <c r="HN34" s="102"/>
      <c r="HO34" s="101"/>
      <c r="HP34" s="102"/>
      <c r="HQ34" s="102"/>
      <c r="HR34" s="102"/>
      <c r="HS34" s="102"/>
      <c r="HT34" s="101"/>
      <c r="HU34" s="102"/>
      <c r="HV34" s="101"/>
      <c r="HW34" s="102"/>
      <c r="HX34" s="102"/>
      <c r="HY34" s="100"/>
      <c r="HZ34" s="102"/>
      <c r="IA34" s="102"/>
      <c r="IB34" s="101"/>
      <c r="IC34" s="102"/>
      <c r="ID34" s="102"/>
      <c r="IE34" s="102"/>
      <c r="IF34" s="102"/>
      <c r="IG34" s="101"/>
      <c r="IH34" s="102"/>
      <c r="II34" s="101"/>
      <c r="IJ34" s="102"/>
      <c r="IK34" s="102"/>
      <c r="IL34" s="100"/>
      <c r="IM34" s="102"/>
      <c r="IN34" s="102"/>
      <c r="IO34" s="101"/>
      <c r="IP34" s="102"/>
      <c r="IQ34" s="102"/>
      <c r="IR34" s="102"/>
      <c r="IS34" s="102"/>
      <c r="IT34" s="101"/>
      <c r="IU34" s="102"/>
      <c r="IV34" s="101"/>
    </row>
    <row r="35" spans="1:256" ht="13.5" customHeight="1">
      <c r="A35" s="346" t="s">
        <v>195</v>
      </c>
      <c r="B35" s="505"/>
      <c r="C35" s="505"/>
      <c r="D35" s="505"/>
      <c r="E35" s="505"/>
      <c r="F35" s="504">
        <f t="shared" si="63"/>
        <v>0</v>
      </c>
      <c r="G35" s="509"/>
      <c r="H35" s="509"/>
      <c r="I35" s="509"/>
      <c r="J35" s="509"/>
      <c r="K35" s="508">
        <f t="shared" si="64"/>
        <v>0</v>
      </c>
      <c r="L35" s="656"/>
      <c r="M35" s="656"/>
      <c r="N35" s="656"/>
      <c r="O35" s="656"/>
      <c r="P35" s="655">
        <f t="shared" si="65"/>
        <v>0</v>
      </c>
      <c r="Q35" s="505"/>
      <c r="R35" s="505"/>
      <c r="S35" s="505"/>
      <c r="T35" s="505"/>
      <c r="U35" s="504">
        <f>Q35+R35+S35+T35</f>
        <v>0</v>
      </c>
      <c r="V35" s="509"/>
      <c r="W35" s="509"/>
      <c r="X35" s="509"/>
      <c r="Y35" s="509"/>
      <c r="Z35" s="508">
        <f>V35+W35+X35+Y35</f>
        <v>0</v>
      </c>
      <c r="AA35" s="493"/>
      <c r="AB35" s="493"/>
      <c r="AC35" s="493"/>
      <c r="AD35" s="493"/>
      <c r="AE35" s="492">
        <f>AA35+AB35+AC35+AD35</f>
        <v>0</v>
      </c>
      <c r="AF35" s="660"/>
      <c r="AG35" s="660"/>
      <c r="AH35" s="660"/>
      <c r="AI35" s="660"/>
      <c r="AJ35" s="659">
        <f>AF35+AG35+AH35+AI35</f>
        <v>0</v>
      </c>
      <c r="AK35" s="627"/>
      <c r="AL35" s="627"/>
      <c r="AM35" s="627"/>
      <c r="AN35" s="627"/>
      <c r="AO35" s="626">
        <f t="shared" si="80"/>
        <v>0</v>
      </c>
      <c r="AP35" s="652"/>
      <c r="AQ35" s="652"/>
      <c r="AR35" s="652"/>
      <c r="AS35" s="652"/>
      <c r="AT35" s="651">
        <f>AP35+AQ35+AR35+AS35</f>
        <v>0</v>
      </c>
      <c r="AU35" s="509"/>
      <c r="AV35" s="509"/>
      <c r="AW35" s="509"/>
      <c r="AX35" s="509"/>
      <c r="AY35" s="508">
        <f>AU35+AV35+AW35+AX35</f>
        <v>0</v>
      </c>
      <c r="AZ35" s="509"/>
      <c r="BA35" s="509"/>
      <c r="BB35" s="509"/>
      <c r="BC35" s="509"/>
      <c r="BD35" s="508">
        <f>AZ35+BA35+BB35+BC35</f>
        <v>0</v>
      </c>
      <c r="BE35" s="517">
        <f>Q35+AA35+AF35+AP35+AZ35</f>
        <v>0</v>
      </c>
      <c r="BF35" s="517">
        <f>R35+AB35+AG35+AQ35+BA35</f>
        <v>0</v>
      </c>
      <c r="BG35" s="517">
        <f>S35+AC35+AH35+AR35+BB35</f>
        <v>0</v>
      </c>
      <c r="BH35" s="517">
        <f>T35+AD35+AI35+AS35+BC35</f>
        <v>0</v>
      </c>
      <c r="BI35" s="516">
        <f>BE35+BF35+BG35+BH35</f>
        <v>0</v>
      </c>
      <c r="BJ35" s="513"/>
      <c r="BK35" s="513"/>
      <c r="BL35" s="513"/>
      <c r="BM35" s="513"/>
      <c r="BN35" s="512">
        <f t="shared" si="66"/>
        <v>0</v>
      </c>
      <c r="BO35" s="493"/>
      <c r="BP35" s="493"/>
      <c r="BQ35" s="493"/>
      <c r="BR35" s="493"/>
      <c r="BS35" s="492">
        <f t="shared" si="81"/>
        <v>0</v>
      </c>
      <c r="BT35" s="521">
        <f t="shared" si="97"/>
        <v>0</v>
      </c>
      <c r="BU35" s="521">
        <f t="shared" si="97"/>
        <v>0</v>
      </c>
      <c r="BV35" s="521">
        <f t="shared" si="97"/>
        <v>0</v>
      </c>
      <c r="BW35" s="521">
        <f t="shared" si="97"/>
        <v>0</v>
      </c>
      <c r="BX35" s="520">
        <f>BT35+BU35+BV35+BW35</f>
        <v>0</v>
      </c>
      <c r="BY35" s="493"/>
      <c r="BZ35" s="493"/>
      <c r="CA35" s="493"/>
      <c r="CB35" s="493"/>
      <c r="CC35" s="492">
        <f t="shared" si="67"/>
        <v>0</v>
      </c>
      <c r="CD35" s="493"/>
      <c r="CE35" s="493"/>
      <c r="CF35" s="493"/>
      <c r="CG35" s="493"/>
      <c r="CH35" s="492">
        <f t="shared" si="68"/>
        <v>0</v>
      </c>
      <c r="CI35" s="525"/>
      <c r="CJ35" s="525"/>
      <c r="CK35" s="525"/>
      <c r="CL35" s="525"/>
      <c r="CM35" s="524">
        <f t="shared" si="82"/>
        <v>0</v>
      </c>
      <c r="CN35" s="525"/>
      <c r="CO35" s="525"/>
      <c r="CP35" s="525"/>
      <c r="CQ35" s="525"/>
      <c r="CR35" s="524">
        <f t="shared" si="83"/>
        <v>0</v>
      </c>
      <c r="CS35" s="529">
        <f t="shared" si="98"/>
        <v>0</v>
      </c>
      <c r="CT35" s="529">
        <f t="shared" si="98"/>
        <v>0</v>
      </c>
      <c r="CU35" s="529">
        <f t="shared" si="98"/>
        <v>0</v>
      </c>
      <c r="CV35" s="529">
        <f t="shared" si="98"/>
        <v>0</v>
      </c>
      <c r="CW35" s="528">
        <f t="shared" si="84"/>
        <v>0</v>
      </c>
      <c r="CX35" s="529">
        <f aca="true" t="shared" si="100" ref="CX35:DA36">CS35+BY35+BT35</f>
        <v>0</v>
      </c>
      <c r="CY35" s="529">
        <f t="shared" si="100"/>
        <v>0</v>
      </c>
      <c r="CZ35" s="529">
        <f t="shared" si="100"/>
        <v>0</v>
      </c>
      <c r="DA35" s="529">
        <f t="shared" si="100"/>
        <v>0</v>
      </c>
      <c r="DB35" s="528">
        <f>CX35+CY35+CZ35+DA35</f>
        <v>0</v>
      </c>
      <c r="DC35" s="509"/>
      <c r="DD35" s="509"/>
      <c r="DE35" s="509"/>
      <c r="DF35" s="509"/>
      <c r="DG35" s="508">
        <f t="shared" si="69"/>
        <v>0</v>
      </c>
      <c r="DH35" s="509"/>
      <c r="DI35" s="509"/>
      <c r="DJ35" s="509"/>
      <c r="DK35" s="509"/>
      <c r="DL35" s="508">
        <f t="shared" si="70"/>
        <v>0</v>
      </c>
      <c r="DM35" s="509"/>
      <c r="DN35" s="509"/>
      <c r="DO35" s="509"/>
      <c r="DP35" s="509"/>
      <c r="DQ35" s="508">
        <f t="shared" si="71"/>
        <v>0</v>
      </c>
      <c r="DR35" s="509"/>
      <c r="DS35" s="509"/>
      <c r="DT35" s="509"/>
      <c r="DU35" s="509"/>
      <c r="DV35" s="508">
        <f t="shared" si="72"/>
        <v>0</v>
      </c>
      <c r="DW35" s="492"/>
      <c r="DX35" s="492"/>
      <c r="DY35" s="492"/>
      <c r="DZ35" s="492"/>
      <c r="EA35" s="492">
        <f>DW35+DX35+DY35+DZ35</f>
        <v>0</v>
      </c>
      <c r="EB35" s="529"/>
      <c r="EC35" s="529"/>
      <c r="ED35" s="529"/>
      <c r="EE35" s="529"/>
      <c r="EF35" s="528">
        <f t="shared" si="73"/>
        <v>0</v>
      </c>
      <c r="EG35" s="529"/>
      <c r="EH35" s="529"/>
      <c r="EI35" s="529"/>
      <c r="EJ35" s="529"/>
      <c r="EK35" s="528">
        <f t="shared" si="74"/>
        <v>0</v>
      </c>
      <c r="EL35" s="529"/>
      <c r="EM35" s="529"/>
      <c r="EN35" s="529"/>
      <c r="EO35" s="529"/>
      <c r="EP35" s="528">
        <f t="shared" si="75"/>
        <v>0</v>
      </c>
      <c r="EQ35" s="529"/>
      <c r="ER35" s="529"/>
      <c r="ES35" s="529"/>
      <c r="ET35" s="529"/>
      <c r="EU35" s="528">
        <f t="shared" si="76"/>
        <v>0</v>
      </c>
      <c r="EV35" s="529"/>
      <c r="EW35" s="529"/>
      <c r="EX35" s="529"/>
      <c r="EY35" s="529"/>
      <c r="EZ35" s="528">
        <f t="shared" si="77"/>
        <v>0</v>
      </c>
      <c r="FA35" s="533"/>
      <c r="FB35" s="533"/>
      <c r="FC35" s="533"/>
      <c r="FD35" s="533"/>
      <c r="FE35" s="532">
        <f t="shared" si="78"/>
        <v>0</v>
      </c>
      <c r="FF35" s="493"/>
      <c r="FG35" s="493"/>
      <c r="FH35" s="493"/>
      <c r="FI35" s="493"/>
      <c r="FJ35" s="492">
        <f t="shared" si="86"/>
        <v>0</v>
      </c>
      <c r="FK35" s="493"/>
      <c r="FL35" s="493"/>
      <c r="FM35" s="493"/>
      <c r="FN35" s="493"/>
      <c r="FO35" s="492">
        <f t="shared" si="79"/>
        <v>0</v>
      </c>
      <c r="FP35" s="493"/>
      <c r="FQ35" s="493"/>
      <c r="FR35" s="493"/>
      <c r="FS35" s="493"/>
      <c r="FT35" s="492">
        <f t="shared" si="87"/>
        <v>0</v>
      </c>
      <c r="FU35" s="538">
        <f>CX35+DR35+DW35+FA35+FF35+FK35+FP35</f>
        <v>0</v>
      </c>
      <c r="FV35" s="538">
        <f>CY35+DS35+DX35+FB35+FG35+FL35+FQ35</f>
        <v>0</v>
      </c>
      <c r="FW35" s="538">
        <f>CZ35+DT35+DY35+FC35+FH35+FM35+FR35</f>
        <v>0</v>
      </c>
      <c r="FX35" s="538">
        <f>DA35+DU35+DZ35+FD35+FI35+FN35+FS35</f>
        <v>0</v>
      </c>
      <c r="FY35" s="539">
        <f>FU35+FV35+FW35+FX35</f>
        <v>0</v>
      </c>
      <c r="FZ35" s="364"/>
      <c r="GA35" s="364"/>
      <c r="GB35" s="364"/>
      <c r="GC35" s="364"/>
      <c r="GD35" s="365"/>
      <c r="GE35" s="364"/>
      <c r="GF35" s="364"/>
      <c r="GG35" s="364"/>
      <c r="GH35" s="364"/>
      <c r="GI35" s="365"/>
      <c r="GJ35" s="364"/>
      <c r="GK35" s="364"/>
      <c r="GL35" s="364"/>
      <c r="GM35" s="364"/>
      <c r="GN35" s="365"/>
      <c r="GO35" s="364"/>
      <c r="GP35" s="364"/>
      <c r="GQ35" s="364"/>
      <c r="GR35" s="364"/>
      <c r="GS35" s="365"/>
      <c r="GT35" s="364"/>
      <c r="GU35" s="364"/>
      <c r="GV35" s="364"/>
      <c r="GW35" s="364"/>
      <c r="GX35" s="365"/>
      <c r="GY35" s="364"/>
      <c r="GZ35" s="364"/>
      <c r="HA35" s="364"/>
      <c r="HB35" s="364"/>
      <c r="HC35" s="365"/>
      <c r="HD35" s="370"/>
      <c r="HE35" s="370"/>
      <c r="HF35" s="370"/>
      <c r="HG35" s="370"/>
      <c r="HH35" s="370"/>
      <c r="HI35" s="101"/>
      <c r="HJ35" s="102"/>
      <c r="HK35" s="102"/>
      <c r="HL35" s="100"/>
      <c r="HM35" s="102"/>
      <c r="HN35" s="102"/>
      <c r="HO35" s="101"/>
      <c r="HP35" s="102"/>
      <c r="HQ35" s="102"/>
      <c r="HR35" s="102"/>
      <c r="HS35" s="102"/>
      <c r="HT35" s="101"/>
      <c r="HU35" s="102"/>
      <c r="HV35" s="101"/>
      <c r="HW35" s="102"/>
      <c r="HX35" s="102"/>
      <c r="HY35" s="100"/>
      <c r="HZ35" s="102"/>
      <c r="IA35" s="102"/>
      <c r="IB35" s="101"/>
      <c r="IC35" s="102"/>
      <c r="ID35" s="102"/>
      <c r="IE35" s="102"/>
      <c r="IF35" s="102"/>
      <c r="IG35" s="101"/>
      <c r="IH35" s="102"/>
      <c r="II35" s="101"/>
      <c r="IJ35" s="102"/>
      <c r="IK35" s="102"/>
      <c r="IL35" s="100"/>
      <c r="IM35" s="102"/>
      <c r="IN35" s="102"/>
      <c r="IO35" s="101"/>
      <c r="IP35" s="102"/>
      <c r="IQ35" s="102"/>
      <c r="IR35" s="102"/>
      <c r="IS35" s="102"/>
      <c r="IT35" s="101"/>
      <c r="IU35" s="102"/>
      <c r="IV35" s="101"/>
    </row>
    <row r="36" spans="1:256" ht="13.5" customHeight="1">
      <c r="A36" s="346" t="s">
        <v>196</v>
      </c>
      <c r="B36" s="505"/>
      <c r="C36" s="505"/>
      <c r="D36" s="505"/>
      <c r="E36" s="505"/>
      <c r="F36" s="504">
        <f t="shared" si="63"/>
        <v>0</v>
      </c>
      <c r="G36" s="509"/>
      <c r="H36" s="509"/>
      <c r="I36" s="509"/>
      <c r="J36" s="509"/>
      <c r="K36" s="508">
        <f t="shared" si="64"/>
        <v>0</v>
      </c>
      <c r="L36" s="656"/>
      <c r="M36" s="656"/>
      <c r="N36" s="656"/>
      <c r="O36" s="656"/>
      <c r="P36" s="655">
        <f t="shared" si="65"/>
        <v>0</v>
      </c>
      <c r="Q36" s="505"/>
      <c r="R36" s="505"/>
      <c r="S36" s="505"/>
      <c r="T36" s="505"/>
      <c r="U36" s="504"/>
      <c r="V36" s="509"/>
      <c r="W36" s="509"/>
      <c r="X36" s="509"/>
      <c r="Y36" s="509"/>
      <c r="Z36" s="508"/>
      <c r="AA36" s="493"/>
      <c r="AB36" s="493"/>
      <c r="AC36" s="493"/>
      <c r="AD36" s="493"/>
      <c r="AE36" s="492"/>
      <c r="AF36" s="660">
        <v>24</v>
      </c>
      <c r="AG36" s="660">
        <v>25</v>
      </c>
      <c r="AH36" s="660">
        <v>25</v>
      </c>
      <c r="AI36" s="660">
        <v>25</v>
      </c>
      <c r="AJ36" s="659">
        <f>AF36+AG36+AH36+AI36</f>
        <v>99</v>
      </c>
      <c r="AK36" s="627"/>
      <c r="AL36" s="627"/>
      <c r="AM36" s="627"/>
      <c r="AN36" s="627"/>
      <c r="AO36" s="626">
        <f t="shared" si="80"/>
        <v>0</v>
      </c>
      <c r="AP36" s="652"/>
      <c r="AQ36" s="652"/>
      <c r="AR36" s="652"/>
      <c r="AS36" s="652"/>
      <c r="AT36" s="651"/>
      <c r="AU36" s="509"/>
      <c r="AV36" s="509"/>
      <c r="AW36" s="509"/>
      <c r="AX36" s="509"/>
      <c r="AY36" s="508"/>
      <c r="AZ36" s="509"/>
      <c r="BA36" s="509"/>
      <c r="BB36" s="509"/>
      <c r="BC36" s="509"/>
      <c r="BD36" s="508"/>
      <c r="BE36" s="517">
        <f>AF36</f>
        <v>24</v>
      </c>
      <c r="BF36" s="517">
        <f>AG36</f>
        <v>25</v>
      </c>
      <c r="BG36" s="517">
        <f>AH36</f>
        <v>25</v>
      </c>
      <c r="BH36" s="517">
        <f>AI36</f>
        <v>25</v>
      </c>
      <c r="BI36" s="516">
        <f>AJ36</f>
        <v>99</v>
      </c>
      <c r="BJ36" s="513"/>
      <c r="BK36" s="513"/>
      <c r="BL36" s="513"/>
      <c r="BM36" s="513"/>
      <c r="BN36" s="512">
        <f t="shared" si="66"/>
        <v>0</v>
      </c>
      <c r="BO36" s="493"/>
      <c r="BP36" s="493"/>
      <c r="BQ36" s="493"/>
      <c r="BR36" s="493"/>
      <c r="BS36" s="492">
        <f t="shared" si="81"/>
        <v>0</v>
      </c>
      <c r="BT36" s="521">
        <f t="shared" si="97"/>
        <v>24</v>
      </c>
      <c r="BU36" s="521">
        <f t="shared" si="97"/>
        <v>25</v>
      </c>
      <c r="BV36" s="521">
        <f t="shared" si="97"/>
        <v>25</v>
      </c>
      <c r="BW36" s="521">
        <f t="shared" si="97"/>
        <v>25</v>
      </c>
      <c r="BX36" s="520">
        <f>BT36+BU36+BV36+BW36</f>
        <v>99</v>
      </c>
      <c r="BY36" s="493"/>
      <c r="BZ36" s="493"/>
      <c r="CA36" s="493"/>
      <c r="CB36" s="493"/>
      <c r="CC36" s="492">
        <f t="shared" si="67"/>
        <v>0</v>
      </c>
      <c r="CD36" s="493"/>
      <c r="CE36" s="493"/>
      <c r="CF36" s="493"/>
      <c r="CG36" s="493"/>
      <c r="CH36" s="492">
        <f t="shared" si="68"/>
        <v>0</v>
      </c>
      <c r="CI36" s="525"/>
      <c r="CJ36" s="525"/>
      <c r="CK36" s="525"/>
      <c r="CL36" s="525"/>
      <c r="CM36" s="524">
        <f t="shared" si="82"/>
        <v>0</v>
      </c>
      <c r="CN36" s="525"/>
      <c r="CO36" s="525"/>
      <c r="CP36" s="525"/>
      <c r="CQ36" s="525"/>
      <c r="CR36" s="524">
        <f t="shared" si="83"/>
        <v>0</v>
      </c>
      <c r="CS36" s="529">
        <f t="shared" si="98"/>
        <v>0</v>
      </c>
      <c r="CT36" s="529">
        <f t="shared" si="98"/>
        <v>0</v>
      </c>
      <c r="CU36" s="529">
        <f t="shared" si="98"/>
        <v>0</v>
      </c>
      <c r="CV36" s="529">
        <f t="shared" si="98"/>
        <v>0</v>
      </c>
      <c r="CW36" s="528">
        <f t="shared" si="84"/>
        <v>0</v>
      </c>
      <c r="CX36" s="529">
        <f t="shared" si="100"/>
        <v>24</v>
      </c>
      <c r="CY36" s="529">
        <f t="shared" si="100"/>
        <v>25</v>
      </c>
      <c r="CZ36" s="529">
        <f t="shared" si="100"/>
        <v>25</v>
      </c>
      <c r="DA36" s="529">
        <f t="shared" si="100"/>
        <v>25</v>
      </c>
      <c r="DB36" s="528">
        <f>CX36+CY36+CZ36+DA36</f>
        <v>99</v>
      </c>
      <c r="DC36" s="509"/>
      <c r="DD36" s="509"/>
      <c r="DE36" s="509"/>
      <c r="DF36" s="509"/>
      <c r="DG36" s="508">
        <f t="shared" si="69"/>
        <v>0</v>
      </c>
      <c r="DH36" s="509"/>
      <c r="DI36" s="509"/>
      <c r="DJ36" s="509"/>
      <c r="DK36" s="509"/>
      <c r="DL36" s="508">
        <f t="shared" si="70"/>
        <v>0</v>
      </c>
      <c r="DM36" s="509">
        <v>3.5</v>
      </c>
      <c r="DN36" s="509">
        <v>3.5</v>
      </c>
      <c r="DO36" s="509">
        <v>3.5</v>
      </c>
      <c r="DP36" s="509">
        <v>3.5</v>
      </c>
      <c r="DQ36" s="508">
        <f t="shared" si="71"/>
        <v>14</v>
      </c>
      <c r="DR36" s="509">
        <f aca="true" t="shared" si="101" ref="DR36:DU37">DM36</f>
        <v>3.5</v>
      </c>
      <c r="DS36" s="509">
        <f t="shared" si="101"/>
        <v>3.5</v>
      </c>
      <c r="DT36" s="509">
        <f t="shared" si="101"/>
        <v>3.5</v>
      </c>
      <c r="DU36" s="509">
        <f t="shared" si="101"/>
        <v>3.5</v>
      </c>
      <c r="DV36" s="508">
        <f t="shared" si="72"/>
        <v>14</v>
      </c>
      <c r="DW36" s="492">
        <v>2</v>
      </c>
      <c r="DX36" s="492"/>
      <c r="DY36" s="492"/>
      <c r="DZ36" s="492"/>
      <c r="EA36" s="492">
        <f>DZ36+DY36+DX36+DW36</f>
        <v>2</v>
      </c>
      <c r="EB36" s="529"/>
      <c r="EC36" s="529"/>
      <c r="ED36" s="529"/>
      <c r="EE36" s="529"/>
      <c r="EF36" s="528">
        <f>EB36+EC36+ED36+EE36</f>
        <v>0</v>
      </c>
      <c r="EG36" s="529"/>
      <c r="EH36" s="529"/>
      <c r="EI36" s="529"/>
      <c r="EJ36" s="529"/>
      <c r="EK36" s="528">
        <f>EG36+EH36+EI36+EJ36</f>
        <v>0</v>
      </c>
      <c r="EL36" s="529"/>
      <c r="EM36" s="529"/>
      <c r="EN36" s="529"/>
      <c r="EO36" s="529"/>
      <c r="EP36" s="528">
        <f>EL36+EM36+EN36+EO36</f>
        <v>0</v>
      </c>
      <c r="EQ36" s="529"/>
      <c r="ER36" s="529"/>
      <c r="ES36" s="529"/>
      <c r="ET36" s="529"/>
      <c r="EU36" s="528">
        <f>EQ36+ER36+ES36+ET36</f>
        <v>0</v>
      </c>
      <c r="EV36" s="529"/>
      <c r="EW36" s="529"/>
      <c r="EX36" s="529"/>
      <c r="EY36" s="529"/>
      <c r="EZ36" s="528">
        <f>EV36+EW36+EX36+EY36</f>
        <v>0</v>
      </c>
      <c r="FA36" s="533">
        <f>EB36+EG36+EL36+EQ36+EV36</f>
        <v>0</v>
      </c>
      <c r="FB36" s="533">
        <f>EC36+EH36+EM36+ER36+EW36</f>
        <v>0</v>
      </c>
      <c r="FC36" s="533">
        <f>ED36+EI36+EN36+ES36+EX36</f>
        <v>0</v>
      </c>
      <c r="FD36" s="533">
        <f>EE36+EJ36+EO36+ET36+EY36</f>
        <v>0</v>
      </c>
      <c r="FE36" s="533">
        <f>EF36+EK36+EP36+EU36+EZ36</f>
        <v>0</v>
      </c>
      <c r="FF36" s="493"/>
      <c r="FG36" s="493"/>
      <c r="FH36" s="493"/>
      <c r="FI36" s="493"/>
      <c r="FJ36" s="492">
        <f t="shared" si="86"/>
        <v>0</v>
      </c>
      <c r="FK36" s="493"/>
      <c r="FL36" s="493"/>
      <c r="FM36" s="493"/>
      <c r="FN36" s="493"/>
      <c r="FO36" s="492">
        <f t="shared" si="79"/>
        <v>0</v>
      </c>
      <c r="FP36" s="493"/>
      <c r="FQ36" s="493"/>
      <c r="FR36" s="493"/>
      <c r="FS36" s="493"/>
      <c r="FT36" s="492">
        <f t="shared" si="87"/>
        <v>0</v>
      </c>
      <c r="FU36" s="538">
        <f>CX36+DR36+DW36</f>
        <v>29.5</v>
      </c>
      <c r="FV36" s="538">
        <f>CY36+DS36+DX36</f>
        <v>28.5</v>
      </c>
      <c r="FW36" s="538">
        <f>CZ36+DT36+DY36</f>
        <v>28.5</v>
      </c>
      <c r="FX36" s="538">
        <f>DA36+DU36+DZ36</f>
        <v>28.5</v>
      </c>
      <c r="FY36" s="539">
        <f>FU36+FV36+FW36+FX36</f>
        <v>115</v>
      </c>
      <c r="FZ36" s="364"/>
      <c r="GA36" s="364"/>
      <c r="GB36" s="364"/>
      <c r="GC36" s="364"/>
      <c r="GD36" s="365"/>
      <c r="GE36" s="364"/>
      <c r="GF36" s="364"/>
      <c r="GG36" s="364"/>
      <c r="GH36" s="364"/>
      <c r="GI36" s="365"/>
      <c r="GJ36" s="364"/>
      <c r="GK36" s="364"/>
      <c r="GL36" s="364"/>
      <c r="GM36" s="364"/>
      <c r="GN36" s="365"/>
      <c r="GO36" s="364"/>
      <c r="GP36" s="364"/>
      <c r="GQ36" s="364"/>
      <c r="GR36" s="364"/>
      <c r="GS36" s="365"/>
      <c r="GT36" s="364"/>
      <c r="GU36" s="364"/>
      <c r="GV36" s="364"/>
      <c r="GW36" s="364"/>
      <c r="GX36" s="365"/>
      <c r="GY36" s="364"/>
      <c r="GZ36" s="364"/>
      <c r="HA36" s="364"/>
      <c r="HB36" s="364"/>
      <c r="HC36" s="365"/>
      <c r="HD36" s="370"/>
      <c r="HE36" s="370"/>
      <c r="HF36" s="370"/>
      <c r="HG36" s="370"/>
      <c r="HH36" s="370"/>
      <c r="HI36" s="101"/>
      <c r="HJ36" s="102"/>
      <c r="HK36" s="102"/>
      <c r="HL36" s="100"/>
      <c r="HM36" s="102"/>
      <c r="HN36" s="102"/>
      <c r="HO36" s="101"/>
      <c r="HP36" s="102"/>
      <c r="HQ36" s="102"/>
      <c r="HR36" s="102"/>
      <c r="HS36" s="102"/>
      <c r="HT36" s="101"/>
      <c r="HU36" s="102"/>
      <c r="HV36" s="101"/>
      <c r="HW36" s="102"/>
      <c r="HX36" s="102"/>
      <c r="HY36" s="100"/>
      <c r="HZ36" s="102"/>
      <c r="IA36" s="102"/>
      <c r="IB36" s="101"/>
      <c r="IC36" s="102"/>
      <c r="ID36" s="102"/>
      <c r="IE36" s="102"/>
      <c r="IF36" s="102"/>
      <c r="IG36" s="101"/>
      <c r="IH36" s="102"/>
      <c r="II36" s="101"/>
      <c r="IJ36" s="102"/>
      <c r="IK36" s="102"/>
      <c r="IL36" s="100"/>
      <c r="IM36" s="102"/>
      <c r="IN36" s="102"/>
      <c r="IO36" s="101"/>
      <c r="IP36" s="102"/>
      <c r="IQ36" s="102"/>
      <c r="IR36" s="102"/>
      <c r="IS36" s="102"/>
      <c r="IT36" s="101"/>
      <c r="IU36" s="102"/>
      <c r="IV36" s="101"/>
    </row>
    <row r="37" spans="1:256" ht="13.5" customHeight="1">
      <c r="A37" s="346" t="s">
        <v>197</v>
      </c>
      <c r="B37" s="505"/>
      <c r="C37" s="505"/>
      <c r="D37" s="505"/>
      <c r="E37" s="505"/>
      <c r="F37" s="504">
        <f t="shared" si="63"/>
        <v>0</v>
      </c>
      <c r="G37" s="509"/>
      <c r="H37" s="509"/>
      <c r="I37" s="509"/>
      <c r="J37" s="509"/>
      <c r="K37" s="508">
        <f t="shared" si="64"/>
        <v>0</v>
      </c>
      <c r="L37" s="656"/>
      <c r="M37" s="656"/>
      <c r="N37" s="656"/>
      <c r="O37" s="656"/>
      <c r="P37" s="655">
        <f t="shared" si="65"/>
        <v>0</v>
      </c>
      <c r="Q37" s="505"/>
      <c r="R37" s="505"/>
      <c r="S37" s="505"/>
      <c r="T37" s="505"/>
      <c r="U37" s="504">
        <f>Q37+R37+S37+T37</f>
        <v>0</v>
      </c>
      <c r="V37" s="509"/>
      <c r="W37" s="509"/>
      <c r="X37" s="509"/>
      <c r="Y37" s="509"/>
      <c r="Z37" s="508">
        <f>V37+W37+X37+Y37</f>
        <v>0</v>
      </c>
      <c r="AA37" s="493"/>
      <c r="AB37" s="493"/>
      <c r="AC37" s="493"/>
      <c r="AD37" s="493"/>
      <c r="AE37" s="492">
        <f>AA37+AB37+AC37+AD37</f>
        <v>0</v>
      </c>
      <c r="AF37" s="660">
        <v>15</v>
      </c>
      <c r="AG37" s="660">
        <v>15</v>
      </c>
      <c r="AH37" s="660">
        <v>13.6</v>
      </c>
      <c r="AI37" s="660"/>
      <c r="AJ37" s="659">
        <f t="shared" si="89"/>
        <v>43.6</v>
      </c>
      <c r="AK37" s="627"/>
      <c r="AL37" s="627"/>
      <c r="AM37" s="627"/>
      <c r="AN37" s="627"/>
      <c r="AO37" s="626">
        <f t="shared" si="80"/>
        <v>0</v>
      </c>
      <c r="AP37" s="652"/>
      <c r="AQ37" s="652"/>
      <c r="AR37" s="652"/>
      <c r="AS37" s="652"/>
      <c r="AT37" s="651">
        <f>AP37+AQ37+AR37+AS37</f>
        <v>0</v>
      </c>
      <c r="AU37" s="509"/>
      <c r="AV37" s="509"/>
      <c r="AW37" s="509"/>
      <c r="AX37" s="509"/>
      <c r="AY37" s="508">
        <f>AU37+AV37+AW37+AX37</f>
        <v>0</v>
      </c>
      <c r="AZ37" s="509"/>
      <c r="BA37" s="509"/>
      <c r="BB37" s="509"/>
      <c r="BC37" s="509"/>
      <c r="BD37" s="508">
        <f>AZ37+BA37+BB37+BC37</f>
        <v>0</v>
      </c>
      <c r="BE37" s="517">
        <f>AF37</f>
        <v>15</v>
      </c>
      <c r="BF37" s="517">
        <f>AG37</f>
        <v>15</v>
      </c>
      <c r="BG37" s="517">
        <f>AH37</f>
        <v>13.6</v>
      </c>
      <c r="BH37" s="517">
        <f>AI37</f>
        <v>0</v>
      </c>
      <c r="BI37" s="516">
        <f t="shared" si="90"/>
        <v>43.6</v>
      </c>
      <c r="BJ37" s="513"/>
      <c r="BK37" s="513"/>
      <c r="BL37" s="513"/>
      <c r="BM37" s="513"/>
      <c r="BN37" s="512">
        <f t="shared" si="66"/>
        <v>0</v>
      </c>
      <c r="BO37" s="493"/>
      <c r="BP37" s="493"/>
      <c r="BQ37" s="493"/>
      <c r="BR37" s="493"/>
      <c r="BS37" s="492">
        <f t="shared" si="81"/>
        <v>0</v>
      </c>
      <c r="BT37" s="521">
        <f t="shared" si="97"/>
        <v>15</v>
      </c>
      <c r="BU37" s="521">
        <f t="shared" si="97"/>
        <v>15</v>
      </c>
      <c r="BV37" s="521">
        <f t="shared" si="97"/>
        <v>13.6</v>
      </c>
      <c r="BW37" s="521">
        <f t="shared" si="97"/>
        <v>0</v>
      </c>
      <c r="BX37" s="520">
        <f t="shared" si="92"/>
        <v>43.6</v>
      </c>
      <c r="BY37" s="493"/>
      <c r="BZ37" s="493"/>
      <c r="CA37" s="493"/>
      <c r="CB37" s="493"/>
      <c r="CC37" s="492">
        <f t="shared" si="67"/>
        <v>0</v>
      </c>
      <c r="CD37" s="493"/>
      <c r="CE37" s="493"/>
      <c r="CF37" s="493"/>
      <c r="CG37" s="493"/>
      <c r="CH37" s="492">
        <f t="shared" si="68"/>
        <v>0</v>
      </c>
      <c r="CI37" s="525"/>
      <c r="CJ37" s="525"/>
      <c r="CK37" s="525"/>
      <c r="CL37" s="525"/>
      <c r="CM37" s="524">
        <f t="shared" si="82"/>
        <v>0</v>
      </c>
      <c r="CN37" s="525"/>
      <c r="CO37" s="525"/>
      <c r="CP37" s="525"/>
      <c r="CQ37" s="525"/>
      <c r="CR37" s="524">
        <f t="shared" si="83"/>
        <v>0</v>
      </c>
      <c r="CS37" s="529">
        <f t="shared" si="98"/>
        <v>0</v>
      </c>
      <c r="CT37" s="529">
        <f t="shared" si="98"/>
        <v>0</v>
      </c>
      <c r="CU37" s="529">
        <f t="shared" si="98"/>
        <v>0</v>
      </c>
      <c r="CV37" s="529">
        <f t="shared" si="98"/>
        <v>0</v>
      </c>
      <c r="CW37" s="528">
        <f t="shared" si="84"/>
        <v>0</v>
      </c>
      <c r="CX37" s="529">
        <f t="shared" si="99"/>
        <v>15</v>
      </c>
      <c r="CY37" s="529">
        <f t="shared" si="99"/>
        <v>15</v>
      </c>
      <c r="CZ37" s="529">
        <f t="shared" si="99"/>
        <v>13.6</v>
      </c>
      <c r="DA37" s="529">
        <f t="shared" si="99"/>
        <v>0</v>
      </c>
      <c r="DB37" s="528">
        <f t="shared" si="95"/>
        <v>43.6</v>
      </c>
      <c r="DC37" s="509"/>
      <c r="DD37" s="509"/>
      <c r="DE37" s="509"/>
      <c r="DF37" s="509"/>
      <c r="DG37" s="508">
        <f t="shared" si="69"/>
        <v>0</v>
      </c>
      <c r="DH37" s="509"/>
      <c r="DI37" s="509"/>
      <c r="DJ37" s="509"/>
      <c r="DK37" s="509"/>
      <c r="DL37" s="508">
        <f t="shared" si="70"/>
        <v>0</v>
      </c>
      <c r="DM37" s="509">
        <v>7.8</v>
      </c>
      <c r="DN37" s="509">
        <v>8</v>
      </c>
      <c r="DO37" s="509">
        <v>8</v>
      </c>
      <c r="DP37" s="509">
        <v>8</v>
      </c>
      <c r="DQ37" s="508">
        <f t="shared" si="71"/>
        <v>31.8</v>
      </c>
      <c r="DR37" s="509">
        <f t="shared" si="101"/>
        <v>7.8</v>
      </c>
      <c r="DS37" s="509">
        <f t="shared" si="101"/>
        <v>8</v>
      </c>
      <c r="DT37" s="509">
        <f t="shared" si="101"/>
        <v>8</v>
      </c>
      <c r="DU37" s="509">
        <f t="shared" si="101"/>
        <v>8</v>
      </c>
      <c r="DV37" s="508">
        <f t="shared" si="72"/>
        <v>31.8</v>
      </c>
      <c r="DW37" s="492"/>
      <c r="DX37" s="492"/>
      <c r="DY37" s="492"/>
      <c r="DZ37" s="492"/>
      <c r="EA37" s="492">
        <f>DW37+DX37+DY37+DZ37</f>
        <v>0</v>
      </c>
      <c r="EB37" s="529"/>
      <c r="EC37" s="529"/>
      <c r="ED37" s="529"/>
      <c r="EE37" s="529"/>
      <c r="EF37" s="528">
        <f t="shared" si="73"/>
        <v>0</v>
      </c>
      <c r="EG37" s="529"/>
      <c r="EH37" s="529"/>
      <c r="EI37" s="529"/>
      <c r="EJ37" s="529"/>
      <c r="EK37" s="528">
        <f t="shared" si="74"/>
        <v>0</v>
      </c>
      <c r="EL37" s="529"/>
      <c r="EM37" s="529"/>
      <c r="EN37" s="529"/>
      <c r="EO37" s="529"/>
      <c r="EP37" s="528">
        <f t="shared" si="75"/>
        <v>0</v>
      </c>
      <c r="EQ37" s="529"/>
      <c r="ER37" s="529"/>
      <c r="ES37" s="529"/>
      <c r="ET37" s="529"/>
      <c r="EU37" s="528">
        <f t="shared" si="76"/>
        <v>0</v>
      </c>
      <c r="EV37" s="529"/>
      <c r="EW37" s="529"/>
      <c r="EX37" s="529"/>
      <c r="EY37" s="529"/>
      <c r="EZ37" s="528">
        <f t="shared" si="77"/>
        <v>0</v>
      </c>
      <c r="FA37" s="533">
        <v>15</v>
      </c>
      <c r="FB37" s="533">
        <v>30</v>
      </c>
      <c r="FC37" s="533">
        <v>30</v>
      </c>
      <c r="FD37" s="533">
        <v>10</v>
      </c>
      <c r="FE37" s="532">
        <f t="shared" si="78"/>
        <v>85</v>
      </c>
      <c r="FF37" s="493"/>
      <c r="FG37" s="493"/>
      <c r="FH37" s="493"/>
      <c r="FI37" s="493"/>
      <c r="FJ37" s="492">
        <f t="shared" si="86"/>
        <v>0</v>
      </c>
      <c r="FK37" s="493"/>
      <c r="FL37" s="493"/>
      <c r="FM37" s="493"/>
      <c r="FN37" s="493"/>
      <c r="FO37" s="492">
        <f t="shared" si="79"/>
        <v>0</v>
      </c>
      <c r="FP37" s="493"/>
      <c r="FQ37" s="493">
        <v>4.5</v>
      </c>
      <c r="FR37" s="493"/>
      <c r="FS37" s="493"/>
      <c r="FT37" s="492">
        <f t="shared" si="87"/>
        <v>4.5</v>
      </c>
      <c r="FU37" s="538">
        <f>CX37+FA37+FQ37</f>
        <v>34.5</v>
      </c>
      <c r="FV37" s="538">
        <f>CY37+FB37+FR37</f>
        <v>45</v>
      </c>
      <c r="FW37" s="538">
        <f>CZ37+FC37+FS37</f>
        <v>43.6</v>
      </c>
      <c r="FX37" s="538">
        <f>DA37+FD37+FT37</f>
        <v>14.5</v>
      </c>
      <c r="FY37" s="539">
        <f t="shared" si="96"/>
        <v>137.6</v>
      </c>
      <c r="FZ37" s="364"/>
      <c r="GA37" s="364"/>
      <c r="GB37" s="364"/>
      <c r="GC37" s="364"/>
      <c r="GD37" s="365"/>
      <c r="GE37" s="364"/>
      <c r="GF37" s="364"/>
      <c r="GG37" s="364"/>
      <c r="GH37" s="364"/>
      <c r="GI37" s="365"/>
      <c r="GJ37" s="364"/>
      <c r="GK37" s="364"/>
      <c r="GL37" s="364"/>
      <c r="GM37" s="364"/>
      <c r="GN37" s="365"/>
      <c r="GO37" s="364"/>
      <c r="GP37" s="364"/>
      <c r="GQ37" s="364"/>
      <c r="GR37" s="364"/>
      <c r="GS37" s="365"/>
      <c r="GT37" s="364"/>
      <c r="GU37" s="364"/>
      <c r="GV37" s="364"/>
      <c r="GW37" s="364"/>
      <c r="GX37" s="365"/>
      <c r="GY37" s="364"/>
      <c r="GZ37" s="364"/>
      <c r="HA37" s="364"/>
      <c r="HB37" s="364"/>
      <c r="HC37" s="365"/>
      <c r="HD37" s="370"/>
      <c r="HE37" s="370"/>
      <c r="HF37" s="370"/>
      <c r="HG37" s="370"/>
      <c r="HH37" s="370"/>
      <c r="HI37" s="101"/>
      <c r="HJ37" s="102"/>
      <c r="HK37" s="102"/>
      <c r="HL37" s="100"/>
      <c r="HM37" s="102"/>
      <c r="HN37" s="102"/>
      <c r="HO37" s="101"/>
      <c r="HP37" s="102"/>
      <c r="HQ37" s="102"/>
      <c r="HR37" s="102"/>
      <c r="HS37" s="102"/>
      <c r="HT37" s="101"/>
      <c r="HU37" s="102"/>
      <c r="HV37" s="101"/>
      <c r="HW37" s="102"/>
      <c r="HX37" s="102"/>
      <c r="HY37" s="100"/>
      <c r="HZ37" s="102"/>
      <c r="IA37" s="102"/>
      <c r="IB37" s="101"/>
      <c r="IC37" s="102"/>
      <c r="ID37" s="102"/>
      <c r="IE37" s="102"/>
      <c r="IF37" s="102"/>
      <c r="IG37" s="101"/>
      <c r="IH37" s="102"/>
      <c r="II37" s="101"/>
      <c r="IJ37" s="102"/>
      <c r="IK37" s="102"/>
      <c r="IL37" s="100"/>
      <c r="IM37" s="102"/>
      <c r="IN37" s="102"/>
      <c r="IO37" s="101"/>
      <c r="IP37" s="102"/>
      <c r="IQ37" s="102"/>
      <c r="IR37" s="102"/>
      <c r="IS37" s="102"/>
      <c r="IT37" s="101"/>
      <c r="IU37" s="102"/>
      <c r="IV37" s="101"/>
    </row>
    <row r="38" spans="1:256" ht="9" customHeight="1">
      <c r="A38" s="346">
        <v>540</v>
      </c>
      <c r="B38" s="505"/>
      <c r="C38" s="505"/>
      <c r="D38" s="505"/>
      <c r="E38" s="505"/>
      <c r="F38" s="504">
        <f t="shared" si="63"/>
        <v>0</v>
      </c>
      <c r="G38" s="509"/>
      <c r="H38" s="509"/>
      <c r="I38" s="509"/>
      <c r="J38" s="509"/>
      <c r="K38" s="508">
        <f t="shared" si="64"/>
        <v>0</v>
      </c>
      <c r="L38" s="656"/>
      <c r="M38" s="656"/>
      <c r="N38" s="656"/>
      <c r="O38" s="656"/>
      <c r="P38" s="655">
        <f t="shared" si="65"/>
        <v>0</v>
      </c>
      <c r="Q38" s="505"/>
      <c r="R38" s="505"/>
      <c r="S38" s="505"/>
      <c r="T38" s="505"/>
      <c r="U38" s="504">
        <f>Q38+R38+S38+T38</f>
        <v>0</v>
      </c>
      <c r="V38" s="509"/>
      <c r="W38" s="509"/>
      <c r="X38" s="509"/>
      <c r="Y38" s="509"/>
      <c r="Z38" s="508">
        <f>V38+W38+X38+Y38</f>
        <v>0</v>
      </c>
      <c r="AA38" s="493"/>
      <c r="AB38" s="493"/>
      <c r="AC38" s="493"/>
      <c r="AD38" s="493"/>
      <c r="AE38" s="492">
        <f>AA38+AB38+AC38+AD38</f>
        <v>0</v>
      </c>
      <c r="AF38" s="660"/>
      <c r="AG38" s="660"/>
      <c r="AH38" s="660"/>
      <c r="AI38" s="660"/>
      <c r="AJ38" s="659">
        <f t="shared" si="89"/>
        <v>0</v>
      </c>
      <c r="AK38" s="627"/>
      <c r="AL38" s="627"/>
      <c r="AM38" s="627"/>
      <c r="AN38" s="627"/>
      <c r="AO38" s="626">
        <f t="shared" si="80"/>
        <v>0</v>
      </c>
      <c r="AP38" s="652"/>
      <c r="AQ38" s="652"/>
      <c r="AR38" s="652"/>
      <c r="AS38" s="652"/>
      <c r="AT38" s="651">
        <f>AP38+AQ38+AR38+AS38</f>
        <v>0</v>
      </c>
      <c r="AU38" s="509"/>
      <c r="AV38" s="509"/>
      <c r="AW38" s="509"/>
      <c r="AX38" s="509"/>
      <c r="AY38" s="508">
        <f>AU38+AV38+AW38+AX38</f>
        <v>0</v>
      </c>
      <c r="AZ38" s="509"/>
      <c r="BA38" s="509"/>
      <c r="BB38" s="509"/>
      <c r="BC38" s="509"/>
      <c r="BD38" s="508">
        <f>AZ38+BA38+BB38+BC38</f>
        <v>0</v>
      </c>
      <c r="BE38" s="517"/>
      <c r="BF38" s="517"/>
      <c r="BG38" s="517"/>
      <c r="BH38" s="517"/>
      <c r="BI38" s="516">
        <f t="shared" si="90"/>
        <v>0</v>
      </c>
      <c r="BJ38" s="513"/>
      <c r="BK38" s="513"/>
      <c r="BL38" s="513"/>
      <c r="BM38" s="513"/>
      <c r="BN38" s="512">
        <f t="shared" si="66"/>
        <v>0</v>
      </c>
      <c r="BO38" s="493"/>
      <c r="BP38" s="493"/>
      <c r="BQ38" s="493"/>
      <c r="BR38" s="493"/>
      <c r="BS38" s="492">
        <f t="shared" si="81"/>
        <v>0</v>
      </c>
      <c r="BT38" s="521">
        <f t="shared" si="97"/>
        <v>0</v>
      </c>
      <c r="BU38" s="521">
        <f t="shared" si="97"/>
        <v>0</v>
      </c>
      <c r="BV38" s="521">
        <f t="shared" si="97"/>
        <v>0</v>
      </c>
      <c r="BW38" s="521">
        <f t="shared" si="97"/>
        <v>0</v>
      </c>
      <c r="BX38" s="520">
        <f t="shared" si="92"/>
        <v>0</v>
      </c>
      <c r="BY38" s="493"/>
      <c r="BZ38" s="493"/>
      <c r="CA38" s="493"/>
      <c r="CB38" s="493"/>
      <c r="CC38" s="492">
        <f t="shared" si="67"/>
        <v>0</v>
      </c>
      <c r="CD38" s="493"/>
      <c r="CE38" s="493"/>
      <c r="CF38" s="493"/>
      <c r="CG38" s="493"/>
      <c r="CH38" s="492">
        <f t="shared" si="68"/>
        <v>0</v>
      </c>
      <c r="CI38" s="525"/>
      <c r="CJ38" s="525"/>
      <c r="CK38" s="525"/>
      <c r="CL38" s="525"/>
      <c r="CM38" s="524">
        <f t="shared" si="82"/>
        <v>0</v>
      </c>
      <c r="CN38" s="525"/>
      <c r="CO38" s="525"/>
      <c r="CP38" s="525"/>
      <c r="CQ38" s="525"/>
      <c r="CR38" s="524">
        <f t="shared" si="83"/>
        <v>0</v>
      </c>
      <c r="CS38" s="529">
        <f t="shared" si="98"/>
        <v>0</v>
      </c>
      <c r="CT38" s="529">
        <f t="shared" si="98"/>
        <v>0</v>
      </c>
      <c r="CU38" s="529">
        <f t="shared" si="98"/>
        <v>0</v>
      </c>
      <c r="CV38" s="529">
        <f t="shared" si="98"/>
        <v>0</v>
      </c>
      <c r="CW38" s="528">
        <f t="shared" si="84"/>
        <v>0</v>
      </c>
      <c r="CX38" s="529">
        <f t="shared" si="99"/>
        <v>0</v>
      </c>
      <c r="CY38" s="529">
        <f t="shared" si="99"/>
        <v>0</v>
      </c>
      <c r="CZ38" s="529">
        <f t="shared" si="99"/>
        <v>0</v>
      </c>
      <c r="DA38" s="529">
        <f t="shared" si="99"/>
        <v>0</v>
      </c>
      <c r="DB38" s="528">
        <f t="shared" si="95"/>
        <v>0</v>
      </c>
      <c r="DC38" s="509"/>
      <c r="DD38" s="509"/>
      <c r="DE38" s="509"/>
      <c r="DF38" s="509"/>
      <c r="DG38" s="508">
        <f t="shared" si="69"/>
        <v>0</v>
      </c>
      <c r="DH38" s="509"/>
      <c r="DI38" s="509"/>
      <c r="DJ38" s="509"/>
      <c r="DK38" s="509"/>
      <c r="DL38" s="508">
        <f t="shared" si="70"/>
        <v>0</v>
      </c>
      <c r="DM38" s="509"/>
      <c r="DN38" s="509"/>
      <c r="DO38" s="509"/>
      <c r="DP38" s="509"/>
      <c r="DQ38" s="508">
        <f t="shared" si="71"/>
        <v>0</v>
      </c>
      <c r="DR38" s="509"/>
      <c r="DS38" s="509"/>
      <c r="DT38" s="509"/>
      <c r="DU38" s="509"/>
      <c r="DV38" s="508">
        <f t="shared" si="72"/>
        <v>0</v>
      </c>
      <c r="DW38" s="492"/>
      <c r="DX38" s="492"/>
      <c r="DY38" s="492"/>
      <c r="DZ38" s="492"/>
      <c r="EA38" s="492">
        <f>DW38+DX38+DY38+DZ38</f>
        <v>0</v>
      </c>
      <c r="EB38" s="529"/>
      <c r="EC38" s="529"/>
      <c r="ED38" s="529"/>
      <c r="EE38" s="529"/>
      <c r="EF38" s="528">
        <f t="shared" si="73"/>
        <v>0</v>
      </c>
      <c r="EG38" s="529"/>
      <c r="EH38" s="529"/>
      <c r="EI38" s="529"/>
      <c r="EJ38" s="529"/>
      <c r="EK38" s="528">
        <f t="shared" si="74"/>
        <v>0</v>
      </c>
      <c r="EL38" s="529"/>
      <c r="EM38" s="529"/>
      <c r="EN38" s="529"/>
      <c r="EO38" s="529"/>
      <c r="EP38" s="528">
        <f t="shared" si="75"/>
        <v>0</v>
      </c>
      <c r="EQ38" s="529"/>
      <c r="ER38" s="529"/>
      <c r="ES38" s="529"/>
      <c r="ET38" s="529"/>
      <c r="EU38" s="528">
        <f t="shared" si="76"/>
        <v>0</v>
      </c>
      <c r="EV38" s="529"/>
      <c r="EW38" s="529"/>
      <c r="EX38" s="529"/>
      <c r="EY38" s="529"/>
      <c r="EZ38" s="528">
        <f t="shared" si="77"/>
        <v>0</v>
      </c>
      <c r="FA38" s="533"/>
      <c r="FB38" s="533"/>
      <c r="FC38" s="533"/>
      <c r="FD38" s="533"/>
      <c r="FE38" s="532">
        <f t="shared" si="78"/>
        <v>0</v>
      </c>
      <c r="FF38" s="493"/>
      <c r="FG38" s="493"/>
      <c r="FH38" s="493"/>
      <c r="FI38" s="493"/>
      <c r="FJ38" s="492">
        <f t="shared" si="86"/>
        <v>0</v>
      </c>
      <c r="FK38" s="493"/>
      <c r="FL38" s="493"/>
      <c r="FM38" s="493"/>
      <c r="FN38" s="493"/>
      <c r="FO38" s="492">
        <f t="shared" si="79"/>
        <v>0</v>
      </c>
      <c r="FP38" s="493"/>
      <c r="FQ38" s="493"/>
      <c r="FR38" s="493"/>
      <c r="FS38" s="493"/>
      <c r="FT38" s="492">
        <f t="shared" si="87"/>
        <v>0</v>
      </c>
      <c r="FU38" s="538"/>
      <c r="FV38" s="541"/>
      <c r="FW38" s="538"/>
      <c r="FX38" s="538"/>
      <c r="FY38" s="539">
        <f t="shared" si="96"/>
        <v>0</v>
      </c>
      <c r="FZ38" s="364"/>
      <c r="GA38" s="364"/>
      <c r="GB38" s="364"/>
      <c r="GC38" s="364"/>
      <c r="GD38" s="365"/>
      <c r="GE38" s="364"/>
      <c r="GF38" s="364"/>
      <c r="GG38" s="364"/>
      <c r="GH38" s="364"/>
      <c r="GI38" s="365"/>
      <c r="GJ38" s="364"/>
      <c r="GK38" s="364"/>
      <c r="GL38" s="364"/>
      <c r="GM38" s="364"/>
      <c r="GN38" s="365"/>
      <c r="GO38" s="364"/>
      <c r="GP38" s="364"/>
      <c r="GQ38" s="364"/>
      <c r="GR38" s="364"/>
      <c r="GS38" s="365"/>
      <c r="GT38" s="364"/>
      <c r="GU38" s="364"/>
      <c r="GV38" s="364"/>
      <c r="GW38" s="364"/>
      <c r="GX38" s="365"/>
      <c r="GY38" s="364"/>
      <c r="GZ38" s="364"/>
      <c r="HA38" s="364"/>
      <c r="HB38" s="364"/>
      <c r="HC38" s="365"/>
      <c r="HD38" s="370"/>
      <c r="HE38" s="370"/>
      <c r="HF38" s="370"/>
      <c r="HG38" s="370"/>
      <c r="HH38" s="370"/>
      <c r="HI38" s="101"/>
      <c r="HJ38" s="102"/>
      <c r="HK38" s="102"/>
      <c r="HL38" s="100"/>
      <c r="HM38" s="102"/>
      <c r="HN38" s="102"/>
      <c r="HO38" s="101"/>
      <c r="HP38" s="102"/>
      <c r="HQ38" s="102"/>
      <c r="HR38" s="102"/>
      <c r="HS38" s="102"/>
      <c r="HT38" s="101"/>
      <c r="HU38" s="102"/>
      <c r="HV38" s="101"/>
      <c r="HW38" s="102"/>
      <c r="HX38" s="102"/>
      <c r="HY38" s="100"/>
      <c r="HZ38" s="102"/>
      <c r="IA38" s="102"/>
      <c r="IB38" s="101"/>
      <c r="IC38" s="102"/>
      <c r="ID38" s="102"/>
      <c r="IE38" s="102"/>
      <c r="IF38" s="102"/>
      <c r="IG38" s="101"/>
      <c r="IH38" s="102"/>
      <c r="II38" s="101"/>
      <c r="IJ38" s="102"/>
      <c r="IK38" s="102"/>
      <c r="IL38" s="100"/>
      <c r="IM38" s="102"/>
      <c r="IN38" s="102"/>
      <c r="IO38" s="101"/>
      <c r="IP38" s="102"/>
      <c r="IQ38" s="102"/>
      <c r="IR38" s="102"/>
      <c r="IS38" s="102"/>
      <c r="IT38" s="101"/>
      <c r="IU38" s="102"/>
      <c r="IV38" s="101"/>
    </row>
    <row r="39" spans="1:256" ht="12" customHeight="1">
      <c r="A39" s="346">
        <v>640</v>
      </c>
      <c r="B39" s="505"/>
      <c r="C39" s="505"/>
      <c r="D39" s="505"/>
      <c r="E39" s="505"/>
      <c r="F39" s="504">
        <f t="shared" si="63"/>
        <v>0</v>
      </c>
      <c r="G39" s="509"/>
      <c r="H39" s="509"/>
      <c r="I39" s="509"/>
      <c r="J39" s="509"/>
      <c r="K39" s="508">
        <f t="shared" si="64"/>
        <v>0</v>
      </c>
      <c r="L39" s="656"/>
      <c r="M39" s="656"/>
      <c r="N39" s="656"/>
      <c r="O39" s="656"/>
      <c r="P39" s="655">
        <f t="shared" si="65"/>
        <v>0</v>
      </c>
      <c r="Q39" s="505"/>
      <c r="R39" s="505"/>
      <c r="S39" s="505"/>
      <c r="T39" s="505"/>
      <c r="U39" s="504">
        <f>Q39+R39+S39+T39</f>
        <v>0</v>
      </c>
      <c r="V39" s="509"/>
      <c r="W39" s="509"/>
      <c r="X39" s="509"/>
      <c r="Y39" s="509"/>
      <c r="Z39" s="508">
        <f>V39+W39+X39+Y39</f>
        <v>0</v>
      </c>
      <c r="AA39" s="493"/>
      <c r="AB39" s="493"/>
      <c r="AC39" s="493"/>
      <c r="AD39" s="493"/>
      <c r="AE39" s="492">
        <f>AA39+AB39+AC39+AD39</f>
        <v>0</v>
      </c>
      <c r="AF39" s="660"/>
      <c r="AG39" s="660"/>
      <c r="AH39" s="660"/>
      <c r="AI39" s="660"/>
      <c r="AJ39" s="659">
        <f t="shared" si="89"/>
        <v>0</v>
      </c>
      <c r="AK39" s="627"/>
      <c r="AL39" s="627"/>
      <c r="AM39" s="627"/>
      <c r="AN39" s="627"/>
      <c r="AO39" s="626">
        <f t="shared" si="80"/>
        <v>0</v>
      </c>
      <c r="AP39" s="652"/>
      <c r="AQ39" s="652"/>
      <c r="AR39" s="652"/>
      <c r="AS39" s="652"/>
      <c r="AT39" s="651">
        <f>AP39+AQ39+AR39+AS39</f>
        <v>0</v>
      </c>
      <c r="AU39" s="509"/>
      <c r="AV39" s="509"/>
      <c r="AW39" s="509"/>
      <c r="AX39" s="509"/>
      <c r="AY39" s="508">
        <f>AU39+AV39+AW39+AX39</f>
        <v>0</v>
      </c>
      <c r="AZ39" s="509"/>
      <c r="BA39" s="509"/>
      <c r="BB39" s="509"/>
      <c r="BC39" s="509"/>
      <c r="BD39" s="508">
        <f>AZ39+BA39+BB39+BC39</f>
        <v>0</v>
      </c>
      <c r="BE39" s="517"/>
      <c r="BF39" s="517"/>
      <c r="BG39" s="517"/>
      <c r="BH39" s="517"/>
      <c r="BI39" s="516">
        <f t="shared" si="90"/>
        <v>0</v>
      </c>
      <c r="BJ39" s="513"/>
      <c r="BK39" s="513"/>
      <c r="BL39" s="513"/>
      <c r="BM39" s="513"/>
      <c r="BN39" s="512">
        <f t="shared" si="66"/>
        <v>0</v>
      </c>
      <c r="BO39" s="493"/>
      <c r="BP39" s="493"/>
      <c r="BQ39" s="493"/>
      <c r="BR39" s="493"/>
      <c r="BS39" s="492">
        <f t="shared" si="81"/>
        <v>0</v>
      </c>
      <c r="BT39" s="521">
        <f t="shared" si="97"/>
        <v>0</v>
      </c>
      <c r="BU39" s="521">
        <f t="shared" si="97"/>
        <v>0</v>
      </c>
      <c r="BV39" s="521">
        <f t="shared" si="97"/>
        <v>0</v>
      </c>
      <c r="BW39" s="521">
        <f t="shared" si="97"/>
        <v>0</v>
      </c>
      <c r="BX39" s="520">
        <f t="shared" si="92"/>
        <v>0</v>
      </c>
      <c r="BY39" s="493"/>
      <c r="BZ39" s="493"/>
      <c r="CA39" s="493"/>
      <c r="CB39" s="493"/>
      <c r="CC39" s="492">
        <f t="shared" si="67"/>
        <v>0</v>
      </c>
      <c r="CD39" s="493"/>
      <c r="CE39" s="493"/>
      <c r="CF39" s="493"/>
      <c r="CG39" s="493"/>
      <c r="CH39" s="492">
        <f t="shared" si="68"/>
        <v>0</v>
      </c>
      <c r="CI39" s="525"/>
      <c r="CJ39" s="525"/>
      <c r="CK39" s="525"/>
      <c r="CL39" s="525"/>
      <c r="CM39" s="524">
        <f t="shared" si="82"/>
        <v>0</v>
      </c>
      <c r="CN39" s="525"/>
      <c r="CO39" s="525"/>
      <c r="CP39" s="525"/>
      <c r="CQ39" s="525"/>
      <c r="CR39" s="524">
        <f t="shared" si="83"/>
        <v>0</v>
      </c>
      <c r="CS39" s="529">
        <f t="shared" si="98"/>
        <v>0</v>
      </c>
      <c r="CT39" s="529">
        <f t="shared" si="98"/>
        <v>0</v>
      </c>
      <c r="CU39" s="529">
        <f t="shared" si="98"/>
        <v>0</v>
      </c>
      <c r="CV39" s="529">
        <f t="shared" si="98"/>
        <v>0</v>
      </c>
      <c r="CW39" s="528">
        <f t="shared" si="84"/>
        <v>0</v>
      </c>
      <c r="CX39" s="529">
        <f t="shared" si="99"/>
        <v>0</v>
      </c>
      <c r="CY39" s="529">
        <f t="shared" si="99"/>
        <v>0</v>
      </c>
      <c r="CZ39" s="529">
        <f t="shared" si="99"/>
        <v>0</v>
      </c>
      <c r="DA39" s="529">
        <f t="shared" si="99"/>
        <v>0</v>
      </c>
      <c r="DB39" s="528">
        <f t="shared" si="95"/>
        <v>0</v>
      </c>
      <c r="DC39" s="509"/>
      <c r="DD39" s="509"/>
      <c r="DE39" s="509"/>
      <c r="DF39" s="509"/>
      <c r="DG39" s="508">
        <f t="shared" si="69"/>
        <v>0</v>
      </c>
      <c r="DH39" s="509"/>
      <c r="DI39" s="509"/>
      <c r="DJ39" s="509"/>
      <c r="DK39" s="509"/>
      <c r="DL39" s="508">
        <f t="shared" si="70"/>
        <v>0</v>
      </c>
      <c r="DM39" s="509"/>
      <c r="DN39" s="509"/>
      <c r="DO39" s="509"/>
      <c r="DP39" s="509"/>
      <c r="DQ39" s="508">
        <f t="shared" si="71"/>
        <v>0</v>
      </c>
      <c r="DR39" s="509"/>
      <c r="DS39" s="509"/>
      <c r="DT39" s="509"/>
      <c r="DU39" s="509"/>
      <c r="DV39" s="508">
        <f t="shared" si="72"/>
        <v>0</v>
      </c>
      <c r="DW39" s="492"/>
      <c r="DX39" s="492"/>
      <c r="DY39" s="492"/>
      <c r="DZ39" s="492"/>
      <c r="EA39" s="492">
        <f>DW39+DX39+DY39+DZ39</f>
        <v>0</v>
      </c>
      <c r="EB39" s="529"/>
      <c r="EC39" s="529"/>
      <c r="ED39" s="529"/>
      <c r="EE39" s="529"/>
      <c r="EF39" s="528">
        <f t="shared" si="73"/>
        <v>0</v>
      </c>
      <c r="EG39" s="529"/>
      <c r="EH39" s="529"/>
      <c r="EI39" s="529"/>
      <c r="EJ39" s="529"/>
      <c r="EK39" s="528">
        <f t="shared" si="74"/>
        <v>0</v>
      </c>
      <c r="EL39" s="529"/>
      <c r="EM39" s="529"/>
      <c r="EN39" s="529"/>
      <c r="EO39" s="529"/>
      <c r="EP39" s="528">
        <f t="shared" si="75"/>
        <v>0</v>
      </c>
      <c r="EQ39" s="529"/>
      <c r="ER39" s="529"/>
      <c r="ES39" s="529"/>
      <c r="ET39" s="529"/>
      <c r="EU39" s="528">
        <f t="shared" si="76"/>
        <v>0</v>
      </c>
      <c r="EV39" s="529"/>
      <c r="EW39" s="529"/>
      <c r="EX39" s="529"/>
      <c r="EY39" s="529"/>
      <c r="EZ39" s="528">
        <f t="shared" si="77"/>
        <v>0</v>
      </c>
      <c r="FA39" s="533"/>
      <c r="FB39" s="533"/>
      <c r="FC39" s="533"/>
      <c r="FD39" s="533"/>
      <c r="FE39" s="532">
        <f t="shared" si="78"/>
        <v>0</v>
      </c>
      <c r="FF39" s="493"/>
      <c r="FG39" s="493"/>
      <c r="FH39" s="493"/>
      <c r="FI39" s="493"/>
      <c r="FJ39" s="492">
        <f t="shared" si="86"/>
        <v>0</v>
      </c>
      <c r="FK39" s="493"/>
      <c r="FL39" s="493"/>
      <c r="FM39" s="493"/>
      <c r="FN39" s="493"/>
      <c r="FO39" s="492">
        <f t="shared" si="79"/>
        <v>0</v>
      </c>
      <c r="FP39" s="493"/>
      <c r="FQ39" s="493"/>
      <c r="FR39" s="493"/>
      <c r="FS39" s="493"/>
      <c r="FT39" s="492">
        <f t="shared" si="87"/>
        <v>0</v>
      </c>
      <c r="FU39" s="538"/>
      <c r="FV39" s="541"/>
      <c r="FW39" s="538"/>
      <c r="FX39" s="538"/>
      <c r="FY39" s="539">
        <f t="shared" si="96"/>
        <v>0</v>
      </c>
      <c r="FZ39" s="364"/>
      <c r="GA39" s="364"/>
      <c r="GB39" s="364"/>
      <c r="GC39" s="364"/>
      <c r="GD39" s="365"/>
      <c r="GE39" s="364"/>
      <c r="GF39" s="364"/>
      <c r="GG39" s="364"/>
      <c r="GH39" s="364"/>
      <c r="GI39" s="365"/>
      <c r="GJ39" s="364"/>
      <c r="GK39" s="364"/>
      <c r="GL39" s="364"/>
      <c r="GM39" s="364"/>
      <c r="GN39" s="365"/>
      <c r="GO39" s="364"/>
      <c r="GP39" s="364"/>
      <c r="GQ39" s="364"/>
      <c r="GR39" s="364"/>
      <c r="GS39" s="365"/>
      <c r="GT39" s="364"/>
      <c r="GU39" s="364"/>
      <c r="GV39" s="364"/>
      <c r="GW39" s="364"/>
      <c r="GX39" s="365"/>
      <c r="GY39" s="364"/>
      <c r="GZ39" s="364"/>
      <c r="HA39" s="364"/>
      <c r="HB39" s="364"/>
      <c r="HC39" s="365"/>
      <c r="HD39" s="370"/>
      <c r="HE39" s="370"/>
      <c r="HF39" s="370"/>
      <c r="HG39" s="370"/>
      <c r="HH39" s="370"/>
      <c r="HI39" s="101"/>
      <c r="HJ39" s="102"/>
      <c r="HK39" s="102"/>
      <c r="HL39" s="100"/>
      <c r="HM39" s="102"/>
      <c r="HN39" s="102"/>
      <c r="HO39" s="101"/>
      <c r="HP39" s="102"/>
      <c r="HQ39" s="102"/>
      <c r="HR39" s="102"/>
      <c r="HS39" s="102"/>
      <c r="HT39" s="101"/>
      <c r="HU39" s="102"/>
      <c r="HV39" s="101"/>
      <c r="HW39" s="102"/>
      <c r="HX39" s="102"/>
      <c r="HY39" s="100"/>
      <c r="HZ39" s="102"/>
      <c r="IA39" s="102"/>
      <c r="IB39" s="101"/>
      <c r="IC39" s="102"/>
      <c r="ID39" s="102"/>
      <c r="IE39" s="102"/>
      <c r="IF39" s="102"/>
      <c r="IG39" s="101"/>
      <c r="IH39" s="102"/>
      <c r="II39" s="101"/>
      <c r="IJ39" s="102"/>
      <c r="IK39" s="102"/>
      <c r="IL39" s="100"/>
      <c r="IM39" s="102"/>
      <c r="IN39" s="102"/>
      <c r="IO39" s="101"/>
      <c r="IP39" s="102"/>
      <c r="IQ39" s="102"/>
      <c r="IR39" s="102"/>
      <c r="IS39" s="102"/>
      <c r="IT39" s="101"/>
      <c r="IU39" s="102"/>
      <c r="IV39" s="101"/>
    </row>
    <row r="40" spans="1:256" s="93" customFormat="1" ht="13.5" customHeight="1">
      <c r="A40" s="347" t="s">
        <v>198</v>
      </c>
      <c r="B40" s="506">
        <f>B4+B28+B38+B39</f>
        <v>231.1</v>
      </c>
      <c r="C40" s="506">
        <f>C4+C28+C38+C39</f>
        <v>232.6</v>
      </c>
      <c r="D40" s="506">
        <f>D4+D28+D38+D39</f>
        <v>0</v>
      </c>
      <c r="E40" s="506">
        <f>E4+E28+E38+E39</f>
        <v>0</v>
      </c>
      <c r="F40" s="506">
        <f>B40+C40+D40+E40</f>
        <v>463.7</v>
      </c>
      <c r="G40" s="510">
        <f>G4+G28+G38+G39</f>
        <v>69.7922</v>
      </c>
      <c r="H40" s="510">
        <f>H4+H28+H38+H39</f>
        <v>70</v>
      </c>
      <c r="I40" s="510">
        <f>I4+I28+I38+I39</f>
        <v>0</v>
      </c>
      <c r="J40" s="510">
        <f>J4+J28+J38+J39</f>
        <v>0</v>
      </c>
      <c r="K40" s="510">
        <f>K4+K28</f>
        <v>139.79219999999998</v>
      </c>
      <c r="L40" s="657">
        <f>L4+L28+L38+L39</f>
        <v>300.8922</v>
      </c>
      <c r="M40" s="657">
        <f>M4+M28+M38+M39</f>
        <v>302.6</v>
      </c>
      <c r="N40" s="657">
        <f>N4+N28+N38+N39</f>
        <v>0</v>
      </c>
      <c r="O40" s="657">
        <f>O4+O28+O38+O39</f>
        <v>0</v>
      </c>
      <c r="P40" s="657">
        <f>P4+P28</f>
        <v>603.4921999999999</v>
      </c>
      <c r="Q40" s="506">
        <f>Q4+Q28+Q38+Q39</f>
        <v>149</v>
      </c>
      <c r="R40" s="506">
        <f>R4+R28+R38+R39</f>
        <v>160.2</v>
      </c>
      <c r="S40" s="506">
        <f>S4+S28+S38+S39</f>
        <v>0</v>
      </c>
      <c r="T40" s="506">
        <f>T4+T28+T38+T39</f>
        <v>0</v>
      </c>
      <c r="U40" s="506">
        <f>Q40+R40+S40+T40</f>
        <v>309.2</v>
      </c>
      <c r="V40" s="510">
        <f>V4+V28+V38+V39</f>
        <v>44.998000000000005</v>
      </c>
      <c r="W40" s="510">
        <f>W4+W28+W38+W39</f>
        <v>48.3804</v>
      </c>
      <c r="X40" s="510">
        <f>X4+X28+X38+X39</f>
        <v>0</v>
      </c>
      <c r="Y40" s="510">
        <f>Y4+Y28+Y38+Y39</f>
        <v>0</v>
      </c>
      <c r="Z40" s="510">
        <f>Z4</f>
        <v>93.3784</v>
      </c>
      <c r="AA40" s="494">
        <f>AA4+AA28+AA38+AA39</f>
        <v>0</v>
      </c>
      <c r="AB40" s="494">
        <f>AB4+AB28+AB38+AB39</f>
        <v>0</v>
      </c>
      <c r="AC40" s="494">
        <f>AC4+AC28+AC38+AC39</f>
        <v>0</v>
      </c>
      <c r="AD40" s="494">
        <f>AD4+AD28+AD38+AD39</f>
        <v>0</v>
      </c>
      <c r="AE40" s="494">
        <f>AA40+AB40+AC40+AD40</f>
        <v>0</v>
      </c>
      <c r="AF40" s="661">
        <f>AF4+AF28+AF38+AF39</f>
        <v>97.3</v>
      </c>
      <c r="AG40" s="661">
        <f>AG4+AG28+AG38+AG39</f>
        <v>59.9</v>
      </c>
      <c r="AH40" s="661">
        <f>AH4+AH28+AH38+AH39</f>
        <v>57.7</v>
      </c>
      <c r="AI40" s="661">
        <f>AI4+AI28+AI38+AI39</f>
        <v>44.7</v>
      </c>
      <c r="AJ40" s="661">
        <f>AF40+AG40+AH40+AI40</f>
        <v>259.59999999999997</v>
      </c>
      <c r="AK40" s="628">
        <f>AK4+AK28+AK38+AK39</f>
        <v>11</v>
      </c>
      <c r="AL40" s="628">
        <f>AL4+AL28+AL38+AL39</f>
        <v>11</v>
      </c>
      <c r="AM40" s="628">
        <f>AM4+AM28+AM38+AM39</f>
        <v>11</v>
      </c>
      <c r="AN40" s="628">
        <f>AN4+AN28+AN38+AN39</f>
        <v>11</v>
      </c>
      <c r="AO40" s="628">
        <f t="shared" si="80"/>
        <v>44</v>
      </c>
      <c r="AP40" s="653">
        <f>AP4+AP28+AP38+AP39</f>
        <v>3</v>
      </c>
      <c r="AQ40" s="653">
        <f>AQ4+AQ28+AQ38+AQ39</f>
        <v>3</v>
      </c>
      <c r="AR40" s="653">
        <f>AR4+AR28+AR38+AR39</f>
        <v>3</v>
      </c>
      <c r="AS40" s="653">
        <f>AS4+AS28+AS38+AS39</f>
        <v>3</v>
      </c>
      <c r="AT40" s="653">
        <f>AP40+AQ40+AR40+AS40</f>
        <v>12</v>
      </c>
      <c r="AU40" s="510">
        <f>AU4+AU28+AU38+AU39</f>
        <v>0</v>
      </c>
      <c r="AV40" s="510">
        <f>AV4+AV28+AV38+AV39</f>
        <v>0</v>
      </c>
      <c r="AW40" s="510">
        <f>AW4+AW28+AW38+AW39</f>
        <v>0</v>
      </c>
      <c r="AX40" s="510">
        <f>AX4+AX28+AX38+AX39</f>
        <v>0</v>
      </c>
      <c r="AY40" s="510">
        <f>AU40+AV40+AW40+AX40</f>
        <v>0</v>
      </c>
      <c r="AZ40" s="510">
        <f>AZ4+AZ28+AZ38+AZ39</f>
        <v>1</v>
      </c>
      <c r="BA40" s="510">
        <f>BA4+BA28+BA38+BA39</f>
        <v>1</v>
      </c>
      <c r="BB40" s="510">
        <f>BB4+BB28+BB38+BB39</f>
        <v>1</v>
      </c>
      <c r="BC40" s="510">
        <f>BC4+BC28+BC38+BC39</f>
        <v>1</v>
      </c>
      <c r="BD40" s="510">
        <f>AZ40+BA40+BB40+BC40</f>
        <v>4</v>
      </c>
      <c r="BE40" s="518">
        <f>BE4+BE28+BE38+BE39</f>
        <v>306.298</v>
      </c>
      <c r="BF40" s="518">
        <f>BF4+BF28+BF38+BF39</f>
        <v>283.48040000000003</v>
      </c>
      <c r="BG40" s="518">
        <f>BG4+BG28+BG38+BG39</f>
        <v>72.7</v>
      </c>
      <c r="BH40" s="518">
        <f>BH4+BH28+BH38+BH39</f>
        <v>59.7</v>
      </c>
      <c r="BI40" s="518">
        <f>BE40+BF40+BG40+BH40</f>
        <v>722.1784000000001</v>
      </c>
      <c r="BJ40" s="514">
        <f>BJ4+BJ28+BJ38+BJ39</f>
        <v>0</v>
      </c>
      <c r="BK40" s="514">
        <f>BK4+BK28+BK38+BK39</f>
        <v>0</v>
      </c>
      <c r="BL40" s="514">
        <f>BL4+BL28+BL38+BL39</f>
        <v>5.9</v>
      </c>
      <c r="BM40" s="514">
        <f>BM4+BM28+BM38+BM39</f>
        <v>0</v>
      </c>
      <c r="BN40" s="514">
        <f t="shared" si="66"/>
        <v>5.9</v>
      </c>
      <c r="BO40" s="494">
        <f>BO4+BO28+BO38+BO39</f>
        <v>0</v>
      </c>
      <c r="BP40" s="494">
        <f>BP4+BP28+BP38+BP39</f>
        <v>0</v>
      </c>
      <c r="BQ40" s="494">
        <f>BQ4+BQ28+BQ38+BQ39</f>
        <v>0</v>
      </c>
      <c r="BR40" s="494">
        <f>BR4+BR28+BR38+BR39</f>
        <v>0</v>
      </c>
      <c r="BS40" s="494">
        <f>BO40+BP40+BQ40+BR40</f>
        <v>0</v>
      </c>
      <c r="BT40" s="522">
        <f aca="true" t="shared" si="102" ref="BT40:CB40">BT4+BT28+BT38+BT39</f>
        <v>607.1902</v>
      </c>
      <c r="BU40" s="522">
        <f t="shared" si="102"/>
        <v>586.0803999999999</v>
      </c>
      <c r="BV40" s="522">
        <f t="shared" si="102"/>
        <v>78.6</v>
      </c>
      <c r="BW40" s="522">
        <f t="shared" si="102"/>
        <v>59.7</v>
      </c>
      <c r="BX40" s="522">
        <f t="shared" si="102"/>
        <v>1331.5706</v>
      </c>
      <c r="BY40" s="494">
        <f t="shared" si="102"/>
        <v>0</v>
      </c>
      <c r="BZ40" s="494">
        <f t="shared" si="102"/>
        <v>0</v>
      </c>
      <c r="CA40" s="494">
        <f t="shared" si="102"/>
        <v>0</v>
      </c>
      <c r="CB40" s="494">
        <f t="shared" si="102"/>
        <v>0</v>
      </c>
      <c r="CC40" s="494">
        <f t="shared" si="67"/>
        <v>0</v>
      </c>
      <c r="CD40" s="494">
        <f>CD4+CD28+CD38+CD39</f>
        <v>0</v>
      </c>
      <c r="CE40" s="494">
        <f>CE4+CE28+CE38+CE39</f>
        <v>0</v>
      </c>
      <c r="CF40" s="494">
        <f>CF4+CF28+CF38+CF39</f>
        <v>0</v>
      </c>
      <c r="CG40" s="494">
        <f>CG4+CG28+CG38+CG39</f>
        <v>0</v>
      </c>
      <c r="CH40" s="494">
        <f t="shared" si="68"/>
        <v>0</v>
      </c>
      <c r="CI40" s="526">
        <f>CI4+CI28+CI38+CI39</f>
        <v>5</v>
      </c>
      <c r="CJ40" s="526">
        <f>CJ4+CJ28+CJ38+CJ39</f>
        <v>5</v>
      </c>
      <c r="CK40" s="526">
        <f>CK4+CK28+CK38+CK39</f>
        <v>5</v>
      </c>
      <c r="CL40" s="526">
        <f>CL4+CL28+CL38+CL39</f>
        <v>5</v>
      </c>
      <c r="CM40" s="526">
        <f>CI40+CJ40+CK40+CL40</f>
        <v>20</v>
      </c>
      <c r="CN40" s="526">
        <f>CN4+CN28+CN38+CN39</f>
        <v>3</v>
      </c>
      <c r="CO40" s="526">
        <f>CO4+CO28+CO38+CO39</f>
        <v>3</v>
      </c>
      <c r="CP40" s="526">
        <f>CP4+CP28+CP38+CP39</f>
        <v>3</v>
      </c>
      <c r="CQ40" s="526">
        <f>CQ4+CQ28+CQ38+CQ39</f>
        <v>3</v>
      </c>
      <c r="CR40" s="526">
        <f>CN40+CO40+CP40+CQ40</f>
        <v>12</v>
      </c>
      <c r="CS40" s="530">
        <f>CS4+CS28+CS38+CS39</f>
        <v>8</v>
      </c>
      <c r="CT40" s="530">
        <f>CT4+CT28+CT38+CT39</f>
        <v>8</v>
      </c>
      <c r="CU40" s="530">
        <f>CU4+CU28+CU38+CU39</f>
        <v>8</v>
      </c>
      <c r="CV40" s="530">
        <f>CV4+CV28+CV38+CV39</f>
        <v>8</v>
      </c>
      <c r="CW40" s="530">
        <f>CS40+CT40+CU40+CV40</f>
        <v>32</v>
      </c>
      <c r="CX40" s="530">
        <f>CX4+CX28+CX38+CX39</f>
        <v>615.1902</v>
      </c>
      <c r="CY40" s="530">
        <f>CY4+CY28+CY38+CY39</f>
        <v>594.0803999999999</v>
      </c>
      <c r="CZ40" s="530">
        <f>CZ4+CZ28+CZ38+CZ39</f>
        <v>86.6</v>
      </c>
      <c r="DA40" s="530">
        <f>DA4+DA28+DA38+DA39</f>
        <v>67.7</v>
      </c>
      <c r="DB40" s="530">
        <f>DB4+DB28</f>
        <v>1363.5706</v>
      </c>
      <c r="DC40" s="510">
        <f>DC4+DC28+DC38+DC39</f>
        <v>3.1</v>
      </c>
      <c r="DD40" s="510">
        <f>DD4+DD28+DD38+DD39</f>
        <v>3.1</v>
      </c>
      <c r="DE40" s="510">
        <f>DE4+DE28+DE38+DE39</f>
        <v>3.1</v>
      </c>
      <c r="DF40" s="510">
        <f>DF4+DF28+DF38+DF39</f>
        <v>3.1</v>
      </c>
      <c r="DG40" s="510">
        <f t="shared" si="69"/>
        <v>12.4</v>
      </c>
      <c r="DH40" s="510">
        <f>DH4+DH28+DH38+DH39</f>
        <v>0.9</v>
      </c>
      <c r="DI40" s="510">
        <f>DI4+DI28+DI38+DI39</f>
        <v>0.9</v>
      </c>
      <c r="DJ40" s="510">
        <f>DJ4+DJ28+DJ38+DJ39</f>
        <v>0.9</v>
      </c>
      <c r="DK40" s="510">
        <f>DK4+DK28+DK38+DK39</f>
        <v>0.9</v>
      </c>
      <c r="DL40" s="510">
        <f t="shared" si="70"/>
        <v>3.6</v>
      </c>
      <c r="DM40" s="510">
        <f>DM4+DM28+DM38+DM39</f>
        <v>11.3</v>
      </c>
      <c r="DN40" s="510">
        <f>DN4+DN28+DN38+DN39</f>
        <v>11.5</v>
      </c>
      <c r="DO40" s="510">
        <f>DO4+DO28+DO38+DO39</f>
        <v>11.5</v>
      </c>
      <c r="DP40" s="510">
        <f>DP4+DP28+DP38+DP39</f>
        <v>11.5</v>
      </c>
      <c r="DQ40" s="510">
        <f t="shared" si="71"/>
        <v>45.8</v>
      </c>
      <c r="DR40" s="510">
        <f>DR4+DR28+DR38+DR39</f>
        <v>15.3</v>
      </c>
      <c r="DS40" s="510">
        <f>DS4+DS28+DS38+DS39</f>
        <v>15.5</v>
      </c>
      <c r="DT40" s="510">
        <f>DT4+DT28+DT38+DT39</f>
        <v>15.5</v>
      </c>
      <c r="DU40" s="510">
        <f>DU4+DU28+DU38+DU39</f>
        <v>15.5</v>
      </c>
      <c r="DV40" s="510">
        <f t="shared" si="72"/>
        <v>61.8</v>
      </c>
      <c r="DW40" s="494">
        <f aca="true" t="shared" si="103" ref="DW40:ED40">DW4+DW28+DW38+DW39</f>
        <v>3.5</v>
      </c>
      <c r="DX40" s="494">
        <f t="shared" si="103"/>
        <v>1.5</v>
      </c>
      <c r="DY40" s="494">
        <f t="shared" si="103"/>
        <v>1.5</v>
      </c>
      <c r="DZ40" s="494">
        <f t="shared" si="103"/>
        <v>1.5</v>
      </c>
      <c r="EA40" s="494">
        <f t="shared" si="103"/>
        <v>8</v>
      </c>
      <c r="EB40" s="530">
        <f t="shared" si="103"/>
        <v>10</v>
      </c>
      <c r="EC40" s="530">
        <f t="shared" si="103"/>
        <v>0</v>
      </c>
      <c r="ED40" s="530">
        <f t="shared" si="103"/>
        <v>0</v>
      </c>
      <c r="EE40" s="530">
        <f>EE4+EE28+EE38+EE39</f>
        <v>0</v>
      </c>
      <c r="EF40" s="530">
        <f>EB40+EC40+ED40+EE40</f>
        <v>10</v>
      </c>
      <c r="EG40" s="530">
        <f>EG4+EG28+EG38+EG39</f>
        <v>0</v>
      </c>
      <c r="EH40" s="530">
        <f>EH4+EH28+EH38+EH39</f>
        <v>0</v>
      </c>
      <c r="EI40" s="530">
        <f>EI4+EI28+EI38+EI39</f>
        <v>0</v>
      </c>
      <c r="EJ40" s="530">
        <f>EJ4+EJ28+EJ38+EJ39</f>
        <v>0</v>
      </c>
      <c r="EK40" s="530">
        <f>EG40+EH40+EI40+EJ40</f>
        <v>0</v>
      </c>
      <c r="EL40" s="530">
        <f>EL4+EL28+EL38+EL39</f>
        <v>0</v>
      </c>
      <c r="EM40" s="530">
        <f>EM4+EM28+EM38+EM39</f>
        <v>0</v>
      </c>
      <c r="EN40" s="530">
        <f>EN4+EN28+EN38+EN39</f>
        <v>0</v>
      </c>
      <c r="EO40" s="530">
        <f>EO4+EO28+EO38+EO39</f>
        <v>0</v>
      </c>
      <c r="EP40" s="530">
        <f>EL40+EM40+EN40+EO40</f>
        <v>0</v>
      </c>
      <c r="EQ40" s="530">
        <f>EQ4+EQ28+EQ38+EQ39</f>
        <v>0</v>
      </c>
      <c r="ER40" s="530">
        <f>ER4+ER28+ER38+ER39</f>
        <v>0</v>
      </c>
      <c r="ES40" s="530">
        <f>ES4+ES28+ES38+ES39</f>
        <v>0</v>
      </c>
      <c r="ET40" s="530">
        <f>ET4+ET28+ET38+ET39</f>
        <v>0</v>
      </c>
      <c r="EU40" s="530">
        <f>EQ40+ER40+ES40+ET40</f>
        <v>0</v>
      </c>
      <c r="EV40" s="530">
        <f>EV4+EV28+EV38+EV39</f>
        <v>0</v>
      </c>
      <c r="EW40" s="530">
        <f>EW4+EW28+EW38+EW39</f>
        <v>0</v>
      </c>
      <c r="EX40" s="530">
        <f>EX4+EX28+EX38+EX39</f>
        <v>0</v>
      </c>
      <c r="EY40" s="530">
        <f>EY4+EY28+EY38+EY39</f>
        <v>0</v>
      </c>
      <c r="EZ40" s="530">
        <f>EV40+EW40+EX40+EY40</f>
        <v>0</v>
      </c>
      <c r="FA40" s="534">
        <f>FA4+FA28+FA38+FA39</f>
        <v>15</v>
      </c>
      <c r="FB40" s="534">
        <f>FB4+FB28+FB38+FB39</f>
        <v>70</v>
      </c>
      <c r="FC40" s="534">
        <f>FC4+FC28+FC38+FC39</f>
        <v>66</v>
      </c>
      <c r="FD40" s="534">
        <f>FD4+FD28+FD38+FD39</f>
        <v>10</v>
      </c>
      <c r="FE40" s="534">
        <f>FA40+FB40+FC40+FD40</f>
        <v>161</v>
      </c>
      <c r="FF40" s="494">
        <f>FF4+FF28+FF38+FF39</f>
        <v>5</v>
      </c>
      <c r="FG40" s="494">
        <f>FG4+FG28+FG38+FG39</f>
        <v>5</v>
      </c>
      <c r="FH40" s="494">
        <f>FH4+FH28+FH38+FH39</f>
        <v>5</v>
      </c>
      <c r="FI40" s="494">
        <f>FI4+FI28+FI38+FI39</f>
        <v>5</v>
      </c>
      <c r="FJ40" s="494">
        <f>FF40+FG40+FH40+FI40</f>
        <v>20</v>
      </c>
      <c r="FK40" s="494">
        <f>FK4+FK28+FK38+FK39</f>
        <v>1.8</v>
      </c>
      <c r="FL40" s="494">
        <f>FL4+FL28+FL38+FL39</f>
        <v>1.8</v>
      </c>
      <c r="FM40" s="494">
        <f>FM4+FM28+FM38+FM39</f>
        <v>1.8</v>
      </c>
      <c r="FN40" s="494">
        <f>FN4+FN28+FN38+FN39</f>
        <v>1.8</v>
      </c>
      <c r="FO40" s="494">
        <f>FK40+FL40+FM40+FN40</f>
        <v>7.2</v>
      </c>
      <c r="FP40" s="494">
        <f>FP4+FP28+FP38+FP39</f>
        <v>0</v>
      </c>
      <c r="FQ40" s="494">
        <f>FQ4+FQ28+FQ38+FQ39</f>
        <v>10</v>
      </c>
      <c r="FR40" s="494">
        <f>FR4+FR28+FR38+FR39</f>
        <v>0</v>
      </c>
      <c r="FS40" s="494">
        <f>FS4+FS28+FS38+FS39</f>
        <v>0</v>
      </c>
      <c r="FT40" s="494">
        <f>FP40+FQ40+FR40+FS40</f>
        <v>10</v>
      </c>
      <c r="FU40" s="542">
        <f>+DR40+DW40+EB40+FA40+FF40+FK40+FP40+CX40</f>
        <v>665.7902</v>
      </c>
      <c r="FV40" s="542">
        <f>+DS40+DX40+EC40+FB40+FG40+FL40+FQ40+CY40</f>
        <v>697.8803999999999</v>
      </c>
      <c r="FW40" s="542">
        <f>+DT40+DY40+ED40+FC40+FH40+FM40+FR40+CZ40</f>
        <v>176.39999999999998</v>
      </c>
      <c r="FX40" s="542">
        <f>+DU40+DZ40+EE40+FD40+FI40+FN40+FS40+DA40</f>
        <v>101.5</v>
      </c>
      <c r="FY40" s="543">
        <f>FU40+FV40+FW40+FX40</f>
        <v>1641.5706</v>
      </c>
      <c r="FZ40" s="366"/>
      <c r="GA40" s="366"/>
      <c r="GB40" s="366"/>
      <c r="GC40" s="366"/>
      <c r="GD40" s="366"/>
      <c r="GE40" s="366"/>
      <c r="GF40" s="366"/>
      <c r="GG40" s="366"/>
      <c r="GH40" s="366"/>
      <c r="GI40" s="366"/>
      <c r="GJ40" s="366"/>
      <c r="GK40" s="366"/>
      <c r="GL40" s="366"/>
      <c r="GM40" s="366"/>
      <c r="GN40" s="366"/>
      <c r="GO40" s="366"/>
      <c r="GP40" s="366"/>
      <c r="GQ40" s="366"/>
      <c r="GR40" s="366"/>
      <c r="GS40" s="366"/>
      <c r="GT40" s="366"/>
      <c r="GU40" s="366"/>
      <c r="GV40" s="366"/>
      <c r="GW40" s="366"/>
      <c r="GX40" s="366"/>
      <c r="GY40" s="366"/>
      <c r="GZ40" s="366"/>
      <c r="HA40" s="366"/>
      <c r="HB40" s="366"/>
      <c r="HC40" s="366"/>
      <c r="HE40" s="179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  <c r="IV40" s="101"/>
    </row>
    <row r="41" spans="2:245" ht="15" customHeight="1">
      <c r="B41" s="495"/>
      <c r="C41" s="495"/>
      <c r="D41" s="495"/>
      <c r="E41" s="495"/>
      <c r="F41" s="496"/>
      <c r="G41" s="496"/>
      <c r="H41" s="496"/>
      <c r="I41" s="496"/>
      <c r="J41" s="496"/>
      <c r="K41" s="497"/>
      <c r="L41" s="496"/>
      <c r="M41" s="496"/>
      <c r="N41" s="496"/>
      <c r="O41" s="496"/>
      <c r="P41" s="618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618"/>
      <c r="AG41" s="618"/>
      <c r="AH41" s="618"/>
      <c r="AI41" s="618"/>
      <c r="AJ41" s="618"/>
      <c r="AK41" s="618"/>
      <c r="AL41" s="618"/>
      <c r="AM41" s="618"/>
      <c r="AN41" s="618"/>
      <c r="AO41" s="618"/>
      <c r="AP41" s="618"/>
      <c r="AQ41" s="618"/>
      <c r="AR41" s="618"/>
      <c r="AS41" s="618"/>
      <c r="AT41" s="618"/>
      <c r="AU41" s="618"/>
      <c r="AV41" s="496"/>
      <c r="AW41" s="496"/>
      <c r="AX41" s="496"/>
      <c r="AY41" s="496"/>
      <c r="AZ41" s="618"/>
      <c r="BA41" s="618"/>
      <c r="BB41" s="618"/>
      <c r="BC41" s="618"/>
      <c r="BD41" s="618"/>
      <c r="BE41" s="618"/>
      <c r="BF41" s="496"/>
      <c r="BG41" s="496"/>
      <c r="BH41" s="496"/>
      <c r="BI41" s="616"/>
      <c r="BJ41" s="616"/>
      <c r="BK41" s="616"/>
      <c r="BL41" s="616"/>
      <c r="BM41" s="616"/>
      <c r="BN41" s="616"/>
      <c r="BO41" s="616"/>
      <c r="BP41" s="616"/>
      <c r="BQ41" s="616"/>
      <c r="BR41" s="616"/>
      <c r="BS41" s="616"/>
      <c r="BT41" s="616"/>
      <c r="BU41" s="495"/>
      <c r="BV41" s="495"/>
      <c r="BW41" s="495"/>
      <c r="BX41" s="616"/>
      <c r="BY41" s="616"/>
      <c r="BZ41" s="616"/>
      <c r="CA41" s="616"/>
      <c r="CB41" s="616"/>
      <c r="CC41" s="616"/>
      <c r="CD41" s="616"/>
      <c r="CE41" s="616"/>
      <c r="CF41" s="616"/>
      <c r="CG41" s="616"/>
      <c r="CH41" s="616"/>
      <c r="CI41" s="616"/>
      <c r="CJ41" s="616"/>
      <c r="CK41" s="616"/>
      <c r="CL41" s="616"/>
      <c r="CM41" s="616"/>
      <c r="CN41" s="616"/>
      <c r="CO41" s="616"/>
      <c r="CP41" s="616"/>
      <c r="CQ41" s="616"/>
      <c r="CR41" s="616"/>
      <c r="CS41" s="495"/>
      <c r="CT41" s="495"/>
      <c r="CU41" s="495"/>
      <c r="CV41" s="495"/>
      <c r="CW41" s="495"/>
      <c r="CX41" s="498"/>
      <c r="CY41" s="495"/>
      <c r="CZ41" s="495"/>
      <c r="DA41" s="495"/>
      <c r="DB41" s="615"/>
      <c r="DC41" s="615"/>
      <c r="DD41" s="615"/>
      <c r="DE41" s="615"/>
      <c r="DF41" s="615"/>
      <c r="DG41" s="615"/>
      <c r="DH41" s="615"/>
      <c r="DI41" s="615"/>
      <c r="DJ41" s="615"/>
      <c r="DK41" s="615"/>
      <c r="DL41" s="615"/>
      <c r="DM41" s="615"/>
      <c r="DN41" s="615"/>
      <c r="DO41" s="615"/>
      <c r="DP41" s="615"/>
      <c r="DQ41" s="615"/>
      <c r="DR41" s="616"/>
      <c r="DS41" s="616"/>
      <c r="DT41" s="616"/>
      <c r="DU41" s="616"/>
      <c r="DV41" s="610"/>
      <c r="DW41" s="610"/>
      <c r="DX41" s="610"/>
      <c r="DY41" s="610"/>
      <c r="DZ41" s="610"/>
      <c r="EA41" s="610"/>
      <c r="EB41" s="499"/>
      <c r="EC41" s="499"/>
      <c r="ED41" s="499"/>
      <c r="EE41" s="499"/>
      <c r="EF41" s="499"/>
      <c r="EG41" s="499"/>
      <c r="EH41" s="499"/>
      <c r="EI41" s="499"/>
      <c r="EJ41" s="499"/>
      <c r="EK41" s="499"/>
      <c r="EL41" s="499"/>
      <c r="EM41" s="499"/>
      <c r="EN41" s="499"/>
      <c r="EO41" s="499"/>
      <c r="EP41" s="499"/>
      <c r="EQ41" s="499"/>
      <c r="ER41" s="499"/>
      <c r="ES41" s="499"/>
      <c r="ET41" s="499"/>
      <c r="EU41" s="499"/>
      <c r="EV41" s="499"/>
      <c r="EW41" s="499"/>
      <c r="EX41" s="499"/>
      <c r="EY41" s="499"/>
      <c r="EZ41" s="499"/>
      <c r="FA41" s="610"/>
      <c r="FB41" s="610"/>
      <c r="FC41" s="610"/>
      <c r="FD41" s="610"/>
      <c r="FE41" s="611"/>
      <c r="FF41" s="611"/>
      <c r="FG41" s="611"/>
      <c r="FH41" s="611"/>
      <c r="FI41" s="611"/>
      <c r="FJ41" s="611"/>
      <c r="FK41" s="611"/>
      <c r="FL41" s="611"/>
      <c r="FM41" s="611"/>
      <c r="FN41" s="611"/>
      <c r="FO41" s="611"/>
      <c r="FP41" s="610"/>
      <c r="FQ41" s="610"/>
      <c r="FR41" s="610"/>
      <c r="FS41" s="612"/>
      <c r="FT41" s="612"/>
      <c r="FU41" s="500"/>
      <c r="FV41" s="500"/>
      <c r="FW41" s="500"/>
      <c r="FX41" s="500"/>
      <c r="FY41" s="500"/>
      <c r="FZ41" s="95"/>
      <c r="GA41" s="371"/>
      <c r="GB41" s="371"/>
      <c r="GC41" s="371"/>
      <c r="GD41" s="371"/>
      <c r="GE41" s="371"/>
      <c r="GF41" s="371"/>
      <c r="GG41" s="371"/>
      <c r="GH41" s="371"/>
      <c r="GI41" s="371"/>
      <c r="GJ41" s="371"/>
      <c r="GK41" s="371"/>
      <c r="GL41" s="371"/>
      <c r="GM41" s="371"/>
      <c r="GN41" s="371"/>
      <c r="GO41" s="371"/>
      <c r="GP41" s="371"/>
      <c r="GQ41" s="371"/>
      <c r="GR41" s="371"/>
      <c r="GS41" s="371"/>
      <c r="GT41" s="371"/>
      <c r="GU41" s="371"/>
      <c r="GV41" s="371"/>
      <c r="GW41" s="371"/>
      <c r="GX41" s="371"/>
      <c r="GY41" s="96"/>
      <c r="GZ41" s="96"/>
      <c r="HA41" s="96"/>
      <c r="HB41" s="96"/>
      <c r="HC41" s="372"/>
      <c r="HD41" s="371"/>
      <c r="HE41" s="371"/>
      <c r="HF41" s="371"/>
      <c r="HG41" s="371"/>
      <c r="HH41" s="371"/>
      <c r="HI41" s="91"/>
      <c r="HN41" s="92"/>
      <c r="HU41" s="96"/>
      <c r="HV41" s="96"/>
      <c r="HW41" s="96"/>
      <c r="HY41" s="97"/>
      <c r="HZ41" s="97"/>
      <c r="IA41" s="97"/>
      <c r="IB41" s="97"/>
      <c r="IK41" s="88"/>
    </row>
    <row r="42" spans="2:216" ht="15" customHeight="1">
      <c r="B42" s="495"/>
      <c r="C42" s="495"/>
      <c r="D42" s="495"/>
      <c r="E42" s="495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96"/>
      <c r="AV42" s="496"/>
      <c r="AW42" s="496"/>
      <c r="AX42" s="496"/>
      <c r="AY42" s="496"/>
      <c r="AZ42" s="496"/>
      <c r="BA42" s="496"/>
      <c r="BB42" s="496"/>
      <c r="BC42" s="496"/>
      <c r="BD42" s="496"/>
      <c r="BE42" s="496"/>
      <c r="BF42" s="496"/>
      <c r="BG42" s="496"/>
      <c r="BH42" s="496"/>
      <c r="BI42" s="495"/>
      <c r="BJ42" s="495"/>
      <c r="BK42" s="495"/>
      <c r="BL42" s="495"/>
      <c r="BM42" s="495"/>
      <c r="BN42" s="495"/>
      <c r="BO42" s="495"/>
      <c r="BP42" s="495"/>
      <c r="BQ42" s="495"/>
      <c r="BR42" s="495"/>
      <c r="BS42" s="495"/>
      <c r="BT42" s="495"/>
      <c r="BU42" s="495"/>
      <c r="BV42" s="495"/>
      <c r="BW42" s="495"/>
      <c r="BX42" s="495"/>
      <c r="BY42" s="495"/>
      <c r="BZ42" s="495"/>
      <c r="CA42" s="495"/>
      <c r="CB42" s="495"/>
      <c r="CC42" s="495"/>
      <c r="CD42" s="495"/>
      <c r="CE42" s="495"/>
      <c r="CF42" s="495"/>
      <c r="CG42" s="495"/>
      <c r="CH42" s="495"/>
      <c r="CI42" s="495"/>
      <c r="CJ42" s="495"/>
      <c r="CK42" s="495"/>
      <c r="CL42" s="495"/>
      <c r="CM42" s="495"/>
      <c r="CN42" s="495"/>
      <c r="CO42" s="495"/>
      <c r="CP42" s="495"/>
      <c r="CQ42" s="495"/>
      <c r="CR42" s="495"/>
      <c r="CS42" s="495"/>
      <c r="CT42" s="495"/>
      <c r="CU42" s="495"/>
      <c r="CV42" s="495"/>
      <c r="CW42" s="495"/>
      <c r="CX42" s="495"/>
      <c r="CY42" s="495"/>
      <c r="CZ42" s="495"/>
      <c r="DA42" s="495"/>
      <c r="DB42" s="617"/>
      <c r="DC42" s="617"/>
      <c r="DD42" s="617"/>
      <c r="DE42" s="617"/>
      <c r="DF42" s="617"/>
      <c r="DG42" s="617"/>
      <c r="DH42" s="617"/>
      <c r="DI42" s="617"/>
      <c r="DJ42" s="617"/>
      <c r="DK42" s="617"/>
      <c r="DL42" s="617"/>
      <c r="DM42" s="617"/>
      <c r="DN42" s="617"/>
      <c r="DO42" s="617"/>
      <c r="DP42" s="617"/>
      <c r="DQ42" s="617"/>
      <c r="DR42" s="617"/>
      <c r="DS42" s="617"/>
      <c r="DT42" s="617"/>
      <c r="DU42" s="617"/>
      <c r="DV42" s="613"/>
      <c r="DW42" s="613"/>
      <c r="DX42" s="613"/>
      <c r="DY42" s="613"/>
      <c r="DZ42" s="613"/>
      <c r="EA42" s="613"/>
      <c r="EB42" s="501"/>
      <c r="EC42" s="501"/>
      <c r="ED42" s="501"/>
      <c r="EE42" s="501"/>
      <c r="EF42" s="501"/>
      <c r="EG42" s="501"/>
      <c r="EH42" s="501"/>
      <c r="EI42" s="501"/>
      <c r="EJ42" s="501"/>
      <c r="EK42" s="501"/>
      <c r="EL42" s="501"/>
      <c r="EM42" s="501"/>
      <c r="EN42" s="501"/>
      <c r="EO42" s="501"/>
      <c r="EP42" s="501"/>
      <c r="EQ42" s="501"/>
      <c r="ER42" s="501"/>
      <c r="ES42" s="501"/>
      <c r="ET42" s="501"/>
      <c r="EU42" s="501"/>
      <c r="EV42" s="501"/>
      <c r="EW42" s="501"/>
      <c r="EX42" s="501"/>
      <c r="EY42" s="501"/>
      <c r="EZ42" s="501"/>
      <c r="FA42" s="613"/>
      <c r="FB42" s="613"/>
      <c r="FC42" s="613"/>
      <c r="FD42" s="613"/>
      <c r="FE42" s="613"/>
      <c r="FF42" s="613"/>
      <c r="FG42" s="613"/>
      <c r="FH42" s="613"/>
      <c r="FI42" s="613"/>
      <c r="FJ42" s="613"/>
      <c r="FK42" s="613"/>
      <c r="FL42" s="613"/>
      <c r="FM42" s="613"/>
      <c r="FN42" s="613"/>
      <c r="FO42" s="613"/>
      <c r="FP42" s="613"/>
      <c r="FQ42" s="613"/>
      <c r="FR42" s="613"/>
      <c r="FS42" s="614"/>
      <c r="FT42" s="614"/>
      <c r="FU42" s="502"/>
      <c r="FV42" s="502"/>
      <c r="FW42" s="502"/>
      <c r="FX42" s="502"/>
      <c r="FY42" s="696"/>
      <c r="GA42" s="370"/>
      <c r="GB42" s="370"/>
      <c r="GC42" s="370"/>
      <c r="GD42" s="370"/>
      <c r="GE42" s="370"/>
      <c r="GF42" s="370"/>
      <c r="GG42" s="370"/>
      <c r="GH42" s="370"/>
      <c r="GI42" s="370"/>
      <c r="GJ42" s="370"/>
      <c r="GK42" s="370"/>
      <c r="GL42" s="370"/>
      <c r="GM42" s="370"/>
      <c r="GN42" s="370"/>
      <c r="GO42" s="370"/>
      <c r="GP42" s="370"/>
      <c r="GQ42" s="370"/>
      <c r="GR42" s="370"/>
      <c r="GS42" s="370"/>
      <c r="GT42" s="370"/>
      <c r="GU42" s="370"/>
      <c r="GV42" s="370"/>
      <c r="GW42" s="370"/>
      <c r="GX42" s="370"/>
      <c r="GY42" s="87"/>
      <c r="GZ42" s="87"/>
      <c r="HA42" s="87"/>
      <c r="HB42" s="87"/>
      <c r="HC42" s="87"/>
      <c r="HD42" s="370"/>
      <c r="HE42" s="370"/>
      <c r="HF42" s="370"/>
      <c r="HG42" s="370"/>
      <c r="HH42" s="370"/>
    </row>
    <row r="43" spans="2:245" ht="15" customHeight="1">
      <c r="B43" s="495"/>
      <c r="C43" s="495"/>
      <c r="D43" s="495"/>
      <c r="E43" s="495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698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  <c r="AX43" s="496"/>
      <c r="AY43" s="496"/>
      <c r="AZ43" s="496"/>
      <c r="BA43" s="496"/>
      <c r="BB43" s="496"/>
      <c r="BC43" s="496"/>
      <c r="BD43" s="496"/>
      <c r="BE43" s="496"/>
      <c r="BF43" s="496"/>
      <c r="BG43" s="496"/>
      <c r="BH43" s="496"/>
      <c r="BI43" s="495"/>
      <c r="BJ43" s="495"/>
      <c r="BK43" s="495"/>
      <c r="BL43" s="495"/>
      <c r="BM43" s="495"/>
      <c r="BN43" s="495"/>
      <c r="BO43" s="495"/>
      <c r="BP43" s="495"/>
      <c r="BQ43" s="495"/>
      <c r="BR43" s="495"/>
      <c r="BS43" s="495"/>
      <c r="BT43" s="495"/>
      <c r="BU43" s="495"/>
      <c r="BV43" s="495"/>
      <c r="BW43" s="495"/>
      <c r="BX43" s="495"/>
      <c r="BY43" s="495"/>
      <c r="BZ43" s="495"/>
      <c r="CA43" s="495"/>
      <c r="CB43" s="495"/>
      <c r="CC43" s="495"/>
      <c r="CD43" s="495"/>
      <c r="CE43" s="495"/>
      <c r="CF43" s="495"/>
      <c r="CG43" s="495"/>
      <c r="CH43" s="495"/>
      <c r="CI43" s="495"/>
      <c r="CJ43" s="495"/>
      <c r="CK43" s="495"/>
      <c r="CL43" s="495"/>
      <c r="CM43" s="495"/>
      <c r="CN43" s="495"/>
      <c r="CO43" s="495"/>
      <c r="CP43" s="495"/>
      <c r="CQ43" s="495"/>
      <c r="CR43" s="495"/>
      <c r="CS43" s="495"/>
      <c r="CT43" s="495"/>
      <c r="CU43" s="495"/>
      <c r="CV43" s="495"/>
      <c r="CW43" s="495"/>
      <c r="CX43" s="495"/>
      <c r="CY43" s="495"/>
      <c r="CZ43" s="495"/>
      <c r="DA43" s="495"/>
      <c r="DB43" s="495"/>
      <c r="DC43" s="495"/>
      <c r="DD43" s="495"/>
      <c r="DE43" s="495"/>
      <c r="DF43" s="495"/>
      <c r="DG43" s="495"/>
      <c r="DH43" s="495"/>
      <c r="DI43" s="495"/>
      <c r="DJ43" s="495"/>
      <c r="DK43" s="495"/>
      <c r="DL43" s="495"/>
      <c r="DM43" s="495"/>
      <c r="DN43" s="495"/>
      <c r="DO43" s="495"/>
      <c r="DP43" s="495"/>
      <c r="DQ43" s="495"/>
      <c r="DR43" s="495"/>
      <c r="DS43" s="495"/>
      <c r="DT43" s="495"/>
      <c r="DU43" s="495"/>
      <c r="DV43" s="499"/>
      <c r="DW43" s="499"/>
      <c r="DX43" s="499"/>
      <c r="DY43" s="499"/>
      <c r="DZ43" s="499"/>
      <c r="EA43" s="499"/>
      <c r="EB43" s="499"/>
      <c r="EC43" s="499"/>
      <c r="ED43" s="499"/>
      <c r="EE43" s="499"/>
      <c r="EF43" s="499"/>
      <c r="EG43" s="499"/>
      <c r="EH43" s="499"/>
      <c r="EI43" s="499"/>
      <c r="EJ43" s="499"/>
      <c r="EK43" s="499"/>
      <c r="EL43" s="499"/>
      <c r="EM43" s="499"/>
      <c r="EN43" s="499"/>
      <c r="EO43" s="499"/>
      <c r="EP43" s="499"/>
      <c r="EQ43" s="499"/>
      <c r="ER43" s="499"/>
      <c r="ES43" s="499"/>
      <c r="ET43" s="499"/>
      <c r="EU43" s="499"/>
      <c r="EV43" s="499"/>
      <c r="EW43" s="499"/>
      <c r="EX43" s="499"/>
      <c r="EY43" s="499"/>
      <c r="EZ43" s="499"/>
      <c r="FA43" s="499"/>
      <c r="FB43" s="499"/>
      <c r="FC43" s="499"/>
      <c r="FD43" s="499"/>
      <c r="FE43" s="499"/>
      <c r="FF43" s="499"/>
      <c r="FG43" s="499"/>
      <c r="FH43" s="499"/>
      <c r="FI43" s="499"/>
      <c r="FJ43" s="499"/>
      <c r="FK43" s="499"/>
      <c r="FL43" s="499"/>
      <c r="FM43" s="499"/>
      <c r="FN43" s="499"/>
      <c r="FO43" s="499"/>
      <c r="FP43" s="499"/>
      <c r="FQ43" s="499"/>
      <c r="FR43" s="499"/>
      <c r="FS43" s="500"/>
      <c r="FT43" s="500"/>
      <c r="FU43" s="500"/>
      <c r="FV43" s="500"/>
      <c r="FW43" s="500"/>
      <c r="FX43" s="500"/>
      <c r="FY43" s="500"/>
      <c r="FZ43" s="95"/>
      <c r="GA43" s="371"/>
      <c r="GB43" s="371"/>
      <c r="GC43" s="371"/>
      <c r="GD43" s="371"/>
      <c r="GE43" s="371"/>
      <c r="GF43" s="371"/>
      <c r="GG43" s="371"/>
      <c r="GH43" s="371"/>
      <c r="GI43" s="371"/>
      <c r="GJ43" s="371"/>
      <c r="GK43" s="371"/>
      <c r="GL43" s="371"/>
      <c r="GM43" s="371"/>
      <c r="GN43" s="371"/>
      <c r="GO43" s="371"/>
      <c r="GP43" s="371"/>
      <c r="GQ43" s="371"/>
      <c r="GR43" s="371"/>
      <c r="GS43" s="371"/>
      <c r="GT43" s="371"/>
      <c r="GU43" s="371"/>
      <c r="GV43" s="371"/>
      <c r="GW43" s="371"/>
      <c r="GX43" s="371"/>
      <c r="GY43" s="96"/>
      <c r="GZ43" s="96"/>
      <c r="HA43" s="96"/>
      <c r="HB43" s="96"/>
      <c r="HC43" s="96"/>
      <c r="HD43" s="371"/>
      <c r="HE43" s="371"/>
      <c r="HF43" s="371"/>
      <c r="HG43" s="371"/>
      <c r="HH43" s="371"/>
      <c r="HI43" s="91"/>
      <c r="HN43" s="92"/>
      <c r="HU43" s="96"/>
      <c r="HV43" s="96"/>
      <c r="HW43" s="96"/>
      <c r="HY43" s="97"/>
      <c r="HZ43" s="97"/>
      <c r="IA43" s="97"/>
      <c r="IB43" s="97"/>
      <c r="IK43" s="88"/>
    </row>
    <row r="44" spans="2:245" ht="15" customHeight="1">
      <c r="B44" s="495"/>
      <c r="C44" s="495"/>
      <c r="D44" s="495"/>
      <c r="E44" s="495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  <c r="BB44" s="496"/>
      <c r="BC44" s="496"/>
      <c r="BD44" s="496"/>
      <c r="BE44" s="496"/>
      <c r="BF44" s="496"/>
      <c r="BG44" s="496"/>
      <c r="BH44" s="496"/>
      <c r="BI44" s="495"/>
      <c r="BJ44" s="495"/>
      <c r="BK44" s="495"/>
      <c r="BL44" s="495"/>
      <c r="BM44" s="495"/>
      <c r="BN44" s="495"/>
      <c r="BO44" s="495"/>
      <c r="BP44" s="495"/>
      <c r="BQ44" s="495"/>
      <c r="BR44" s="495"/>
      <c r="BS44" s="495"/>
      <c r="BT44" s="495"/>
      <c r="BU44" s="495"/>
      <c r="BV44" s="495"/>
      <c r="BW44" s="495"/>
      <c r="BX44" s="495"/>
      <c r="BY44" s="495"/>
      <c r="BZ44" s="495"/>
      <c r="CA44" s="495"/>
      <c r="CB44" s="495"/>
      <c r="CC44" s="495"/>
      <c r="CD44" s="495"/>
      <c r="CE44" s="495"/>
      <c r="CF44" s="495"/>
      <c r="CG44" s="495"/>
      <c r="CH44" s="495"/>
      <c r="CI44" s="495"/>
      <c r="CJ44" s="495"/>
      <c r="CK44" s="495"/>
      <c r="CL44" s="495"/>
      <c r="CM44" s="495"/>
      <c r="CN44" s="495"/>
      <c r="CO44" s="495"/>
      <c r="CP44" s="495"/>
      <c r="CQ44" s="495"/>
      <c r="CR44" s="495"/>
      <c r="CS44" s="495"/>
      <c r="CT44" s="495"/>
      <c r="CU44" s="495"/>
      <c r="CV44" s="495"/>
      <c r="CW44" s="495"/>
      <c r="CX44" s="495"/>
      <c r="CY44" s="495"/>
      <c r="CZ44" s="495"/>
      <c r="DA44" s="495"/>
      <c r="DB44" s="495"/>
      <c r="DC44" s="495"/>
      <c r="DD44" s="495"/>
      <c r="DE44" s="495"/>
      <c r="DF44" s="495"/>
      <c r="DG44" s="495"/>
      <c r="DH44" s="495"/>
      <c r="DI44" s="495"/>
      <c r="DJ44" s="495"/>
      <c r="DK44" s="495"/>
      <c r="DL44" s="495"/>
      <c r="DM44" s="495"/>
      <c r="DN44" s="495"/>
      <c r="DO44" s="495"/>
      <c r="DP44" s="495"/>
      <c r="DQ44" s="495"/>
      <c r="DR44" s="495"/>
      <c r="DS44" s="495"/>
      <c r="DT44" s="495"/>
      <c r="DU44" s="495"/>
      <c r="DV44" s="499"/>
      <c r="DW44" s="499"/>
      <c r="DX44" s="499"/>
      <c r="DY44" s="499"/>
      <c r="DZ44" s="499"/>
      <c r="EA44" s="499"/>
      <c r="EB44" s="499"/>
      <c r="EC44" s="499"/>
      <c r="ED44" s="499"/>
      <c r="EE44" s="499"/>
      <c r="EF44" s="499"/>
      <c r="EG44" s="499"/>
      <c r="EH44" s="499"/>
      <c r="EI44" s="499"/>
      <c r="EJ44" s="499"/>
      <c r="EK44" s="499"/>
      <c r="EL44" s="499"/>
      <c r="EM44" s="499"/>
      <c r="EN44" s="499"/>
      <c r="EO44" s="499"/>
      <c r="EP44" s="499"/>
      <c r="EQ44" s="499"/>
      <c r="ER44" s="499"/>
      <c r="ES44" s="499"/>
      <c r="ET44" s="499"/>
      <c r="EU44" s="499"/>
      <c r="EV44" s="499"/>
      <c r="EW44" s="499"/>
      <c r="EX44" s="499"/>
      <c r="EY44" s="499"/>
      <c r="EZ44" s="499"/>
      <c r="FA44" s="499"/>
      <c r="FB44" s="499"/>
      <c r="FC44" s="499"/>
      <c r="FD44" s="499"/>
      <c r="FE44" s="499"/>
      <c r="FF44" s="499"/>
      <c r="FG44" s="499"/>
      <c r="FH44" s="499"/>
      <c r="FI44" s="499"/>
      <c r="FJ44" s="499"/>
      <c r="FK44" s="499"/>
      <c r="FL44" s="499"/>
      <c r="FM44" s="499"/>
      <c r="FN44" s="499"/>
      <c r="FO44" s="499"/>
      <c r="FP44" s="499"/>
      <c r="FQ44" s="499"/>
      <c r="FR44" s="499"/>
      <c r="FS44" s="500"/>
      <c r="FT44" s="500"/>
      <c r="FU44" s="500"/>
      <c r="FV44" s="500"/>
      <c r="FW44" s="500"/>
      <c r="FX44" s="500"/>
      <c r="FY44" s="500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153"/>
      <c r="GZ44" s="153"/>
      <c r="HA44" s="153"/>
      <c r="HB44" s="153"/>
      <c r="HC44" s="153"/>
      <c r="HD44" s="95"/>
      <c r="HE44" s="95"/>
      <c r="HF44" s="95"/>
      <c r="HG44" s="95"/>
      <c r="HH44" s="95"/>
      <c r="HI44" s="91"/>
      <c r="HN44" s="92"/>
      <c r="HU44" s="96"/>
      <c r="HV44" s="96"/>
      <c r="HW44" s="96"/>
      <c r="HY44" s="97"/>
      <c r="HZ44" s="97"/>
      <c r="IA44" s="97"/>
      <c r="IB44" s="97"/>
      <c r="IK44" s="88"/>
    </row>
    <row r="45" spans="106:245" ht="15" customHeight="1"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153"/>
      <c r="GZ45" s="153"/>
      <c r="HA45" s="153"/>
      <c r="HB45" s="153"/>
      <c r="HC45" s="153"/>
      <c r="HD45" s="95"/>
      <c r="HE45" s="95"/>
      <c r="HF45" s="95"/>
      <c r="HG45" s="95"/>
      <c r="HH45" s="95"/>
      <c r="HI45" s="91"/>
      <c r="HN45" s="92"/>
      <c r="HU45" s="96"/>
      <c r="HV45" s="96"/>
      <c r="HW45" s="96"/>
      <c r="HY45" s="97"/>
      <c r="HZ45" s="97"/>
      <c r="IA45" s="97"/>
      <c r="IB45" s="97"/>
      <c r="IK45" s="88"/>
    </row>
    <row r="46" spans="106:245" ht="15" customHeight="1"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153"/>
      <c r="GZ46" s="153"/>
      <c r="HA46" s="153"/>
      <c r="HB46" s="153"/>
      <c r="HC46" s="153"/>
      <c r="HD46" s="95"/>
      <c r="HE46" s="95"/>
      <c r="HF46" s="95"/>
      <c r="HG46" s="95"/>
      <c r="HH46" s="95"/>
      <c r="HI46" s="91"/>
      <c r="HN46" s="92"/>
      <c r="HU46" s="96"/>
      <c r="HV46" s="96"/>
      <c r="HW46" s="96"/>
      <c r="HY46" s="97"/>
      <c r="HZ46" s="97"/>
      <c r="IA46" s="97"/>
      <c r="IB46" s="97"/>
      <c r="IK46" s="88"/>
    </row>
    <row r="47" spans="207:211" ht="15" customHeight="1">
      <c r="GY47" s="152"/>
      <c r="GZ47" s="152"/>
      <c r="HA47" s="152"/>
      <c r="HB47" s="152"/>
      <c r="HC47" s="152"/>
    </row>
    <row r="48" spans="207:211" ht="15" customHeight="1">
      <c r="GY48" s="152"/>
      <c r="GZ48" s="152"/>
      <c r="HA48" s="152"/>
      <c r="HB48" s="152"/>
      <c r="HC48" s="152"/>
    </row>
    <row r="50" spans="106:245" ht="15" customHeight="1"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1"/>
      <c r="HN50" s="92"/>
      <c r="HU50" s="96"/>
      <c r="HV50" s="96"/>
      <c r="HW50" s="96"/>
      <c r="HY50" s="97"/>
      <c r="HZ50" s="97"/>
      <c r="IA50" s="97"/>
      <c r="IB50" s="97"/>
      <c r="IK50" s="88"/>
    </row>
    <row r="51" spans="106:245" ht="15" customHeight="1"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1"/>
      <c r="HN51" s="92"/>
      <c r="HU51" s="96"/>
      <c r="HV51" s="96"/>
      <c r="HW51" s="96"/>
      <c r="HY51" s="97"/>
      <c r="HZ51" s="97"/>
      <c r="IA51" s="97"/>
      <c r="IB51" s="97"/>
      <c r="IK51" s="88"/>
    </row>
    <row r="52" spans="106:245" ht="15" customHeight="1"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1"/>
      <c r="HN52" s="92"/>
      <c r="HU52" s="96"/>
      <c r="HV52" s="96"/>
      <c r="HW52" s="96"/>
      <c r="HY52" s="97"/>
      <c r="HZ52" s="97"/>
      <c r="IA52" s="97"/>
      <c r="IB52" s="97"/>
      <c r="IK52" s="88"/>
    </row>
    <row r="53" spans="106:245" ht="15" customHeight="1"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1"/>
      <c r="HN53" s="92"/>
      <c r="HU53" s="96"/>
      <c r="HV53" s="96"/>
      <c r="HW53" s="96"/>
      <c r="HY53" s="97"/>
      <c r="HZ53" s="97"/>
      <c r="IA53" s="97"/>
      <c r="IB53" s="97"/>
      <c r="IK53" s="88"/>
    </row>
    <row r="54" spans="106:245" ht="15" customHeight="1"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1"/>
      <c r="HN54" s="92"/>
      <c r="HU54" s="96"/>
      <c r="HV54" s="96"/>
      <c r="HW54" s="96"/>
      <c r="HY54" s="97"/>
      <c r="HZ54" s="97"/>
      <c r="IA54" s="97"/>
      <c r="IB54" s="97"/>
      <c r="IK54" s="88"/>
    </row>
    <row r="56" spans="106:245" ht="15" customHeight="1"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1"/>
      <c r="HN56" s="92"/>
      <c r="HU56" s="96"/>
      <c r="HV56" s="96"/>
      <c r="HW56" s="96"/>
      <c r="HY56" s="97"/>
      <c r="HZ56" s="97"/>
      <c r="IA56" s="97"/>
      <c r="IB56" s="97"/>
      <c r="IK56" s="88"/>
    </row>
    <row r="57" spans="106:245" ht="15" customHeight="1"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1"/>
      <c r="HN57" s="92"/>
      <c r="HU57" s="96"/>
      <c r="HV57" s="96"/>
      <c r="HW57" s="96"/>
      <c r="HX57" s="96"/>
      <c r="HY57" s="97"/>
      <c r="HZ57" s="97"/>
      <c r="IA57" s="97"/>
      <c r="IB57" s="97"/>
      <c r="IK57" s="88"/>
    </row>
    <row r="58" spans="106:245" ht="15" customHeight="1"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1"/>
      <c r="HN58" s="92"/>
      <c r="HU58" s="96"/>
      <c r="HV58" s="96"/>
      <c r="HW58" s="96"/>
      <c r="HX58" s="96"/>
      <c r="HY58" s="97"/>
      <c r="HZ58" s="97"/>
      <c r="IA58" s="97"/>
      <c r="IB58" s="97"/>
      <c r="IK58" s="88"/>
    </row>
    <row r="59" spans="106:245" ht="15" customHeight="1"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1"/>
      <c r="HN59" s="92"/>
      <c r="HU59" s="96"/>
      <c r="HV59" s="96"/>
      <c r="HW59" s="96"/>
      <c r="HX59" s="96"/>
      <c r="HY59" s="97"/>
      <c r="HZ59" s="97"/>
      <c r="IA59" s="97"/>
      <c r="IB59" s="97"/>
      <c r="IK59" s="88"/>
    </row>
    <row r="60" spans="106:245" ht="15" customHeight="1"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1"/>
      <c r="HN60" s="92"/>
      <c r="HU60" s="96"/>
      <c r="HV60" s="96"/>
      <c r="HW60" s="96"/>
      <c r="HX60" s="96"/>
      <c r="HY60" s="97"/>
      <c r="HZ60" s="97"/>
      <c r="IA60" s="97"/>
      <c r="IB60" s="97"/>
      <c r="IK60" s="88"/>
    </row>
    <row r="61" spans="106:245" ht="15" customHeight="1"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1"/>
      <c r="HN61" s="92"/>
      <c r="HU61" s="96"/>
      <c r="HV61" s="96"/>
      <c r="HW61" s="96"/>
      <c r="HX61" s="96"/>
      <c r="HY61" s="97"/>
      <c r="HZ61" s="97"/>
      <c r="IA61" s="97"/>
      <c r="IB61" s="97"/>
      <c r="IK61" s="88"/>
    </row>
    <row r="62" spans="106:245" ht="15" customHeight="1"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1"/>
      <c r="HN62" s="92"/>
      <c r="HU62" s="96"/>
      <c r="HV62" s="96"/>
      <c r="HW62" s="96"/>
      <c r="HX62" s="96"/>
      <c r="HY62" s="97"/>
      <c r="HZ62" s="97"/>
      <c r="IA62" s="97"/>
      <c r="IB62" s="97"/>
      <c r="IK62" s="88"/>
    </row>
    <row r="63" spans="106:245" ht="15" customHeight="1"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1"/>
      <c r="HN63" s="92"/>
      <c r="HU63" s="96"/>
      <c r="HV63" s="96"/>
      <c r="HW63" s="96"/>
      <c r="HX63" s="96"/>
      <c r="HY63" s="97"/>
      <c r="HZ63" s="97"/>
      <c r="IA63" s="97"/>
      <c r="IB63" s="97"/>
      <c r="IK63" s="88"/>
    </row>
    <row r="64" spans="106:245" ht="15" customHeight="1"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1"/>
      <c r="HN64" s="92"/>
      <c r="HU64" s="96"/>
      <c r="HV64" s="96"/>
      <c r="HW64" s="96"/>
      <c r="HX64" s="96"/>
      <c r="HY64" s="97"/>
      <c r="HZ64" s="97"/>
      <c r="IA64" s="97"/>
      <c r="IB64" s="97"/>
      <c r="IK64" s="88"/>
    </row>
    <row r="65" spans="106:245" ht="15" customHeight="1"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1"/>
      <c r="HN65" s="92"/>
      <c r="HU65" s="96"/>
      <c r="HV65" s="96"/>
      <c r="HW65" s="96"/>
      <c r="HX65" s="96"/>
      <c r="HY65" s="97"/>
      <c r="HZ65" s="97"/>
      <c r="IA65" s="97"/>
      <c r="IB65" s="97"/>
      <c r="IK65" s="88"/>
    </row>
    <row r="66" spans="106:245" ht="15" customHeight="1"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1"/>
      <c r="HN66" s="92"/>
      <c r="HU66" s="96"/>
      <c r="HV66" s="96"/>
      <c r="HW66" s="96"/>
      <c r="HX66" s="96"/>
      <c r="HY66" s="97"/>
      <c r="HZ66" s="97"/>
      <c r="IA66" s="97"/>
      <c r="IB66" s="97"/>
      <c r="IK66" s="88"/>
    </row>
    <row r="67" spans="106:245" ht="15" customHeight="1"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6"/>
      <c r="HJ67" s="91"/>
      <c r="HN67" s="92"/>
      <c r="HU67" s="96"/>
      <c r="HV67" s="96"/>
      <c r="HW67" s="96"/>
      <c r="HX67" s="96"/>
      <c r="HY67" s="97"/>
      <c r="HZ67" s="97"/>
      <c r="IA67" s="97"/>
      <c r="IB67" s="97"/>
      <c r="IK67" s="88"/>
    </row>
    <row r="68" spans="106:245" ht="15" customHeight="1"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6"/>
      <c r="HJ68" s="91"/>
      <c r="HN68" s="92"/>
      <c r="HU68" s="96"/>
      <c r="HV68" s="96"/>
      <c r="HW68" s="96"/>
      <c r="HX68" s="96"/>
      <c r="HY68" s="97"/>
      <c r="HZ68" s="97"/>
      <c r="IA68" s="97"/>
      <c r="IB68" s="97"/>
      <c r="IK68" s="88"/>
    </row>
    <row r="69" spans="106:245" ht="15" customHeight="1"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6"/>
      <c r="HJ69" s="91"/>
      <c r="HN69" s="92"/>
      <c r="HU69" s="96"/>
      <c r="HV69" s="96"/>
      <c r="HW69" s="96"/>
      <c r="HX69" s="96"/>
      <c r="HY69" s="97"/>
      <c r="HZ69" s="97"/>
      <c r="IA69" s="97"/>
      <c r="IB69" s="97"/>
      <c r="IK69" s="88"/>
    </row>
    <row r="70" spans="106:245" ht="15" customHeight="1"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6"/>
      <c r="HJ70" s="91"/>
      <c r="HN70" s="92"/>
      <c r="HU70" s="96"/>
      <c r="HV70" s="96"/>
      <c r="HW70" s="96"/>
      <c r="HX70" s="96"/>
      <c r="HY70" s="97"/>
      <c r="HZ70" s="97"/>
      <c r="IA70" s="97"/>
      <c r="IB70" s="97"/>
      <c r="IK70" s="88"/>
    </row>
    <row r="73" spans="106:245" ht="15" customHeight="1"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6"/>
      <c r="HJ73" s="91"/>
      <c r="HN73" s="92"/>
      <c r="HU73" s="96"/>
      <c r="HV73" s="96"/>
      <c r="HW73" s="96"/>
      <c r="HX73" s="96"/>
      <c r="HY73" s="97"/>
      <c r="HZ73" s="97"/>
      <c r="IA73" s="97"/>
      <c r="IB73" s="97"/>
      <c r="IK73" s="88"/>
    </row>
    <row r="74" spans="106:245" ht="15" customHeight="1"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6"/>
      <c r="HJ74" s="91"/>
      <c r="HN74" s="92"/>
      <c r="HU74" s="96"/>
      <c r="HV74" s="96"/>
      <c r="HW74" s="96"/>
      <c r="HX74" s="96"/>
      <c r="HY74" s="97"/>
      <c r="HZ74" s="97"/>
      <c r="IA74" s="97"/>
      <c r="IB74" s="97"/>
      <c r="IK74" s="88"/>
    </row>
    <row r="75" spans="106:245" ht="15" customHeight="1"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6"/>
      <c r="HJ75" s="91"/>
      <c r="HN75" s="92"/>
      <c r="HU75" s="96"/>
      <c r="HV75" s="96"/>
      <c r="HW75" s="96"/>
      <c r="HX75" s="96"/>
      <c r="HY75" s="97"/>
      <c r="HZ75" s="97"/>
      <c r="IA75" s="97"/>
      <c r="IB75" s="97"/>
      <c r="IK75" s="88"/>
    </row>
    <row r="76" spans="106:245" ht="15" customHeight="1"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6"/>
      <c r="HJ76" s="91"/>
      <c r="HN76" s="92"/>
      <c r="HU76" s="96"/>
      <c r="HV76" s="96"/>
      <c r="HW76" s="96"/>
      <c r="HX76" s="96"/>
      <c r="HY76" s="97"/>
      <c r="HZ76" s="97"/>
      <c r="IA76" s="97"/>
      <c r="IB76" s="97"/>
      <c r="IK76" s="88"/>
    </row>
    <row r="77" spans="106:245" ht="15" customHeight="1"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6"/>
      <c r="HJ77" s="91"/>
      <c r="HN77" s="92"/>
      <c r="HU77" s="96"/>
      <c r="HV77" s="96"/>
      <c r="HW77" s="96"/>
      <c r="HX77" s="96"/>
      <c r="HY77" s="97"/>
      <c r="HZ77" s="97"/>
      <c r="IA77" s="97"/>
      <c r="IB77" s="97"/>
      <c r="IK77" s="88"/>
    </row>
    <row r="78" spans="106:245" ht="15" customHeight="1"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6"/>
      <c r="HJ78" s="91"/>
      <c r="HN78" s="92"/>
      <c r="HU78" s="96"/>
      <c r="HV78" s="96"/>
      <c r="HW78" s="96"/>
      <c r="HX78" s="96"/>
      <c r="HY78" s="97"/>
      <c r="HZ78" s="97"/>
      <c r="IA78" s="97"/>
      <c r="IB78" s="97"/>
      <c r="IK78" s="88"/>
    </row>
    <row r="79" spans="106:245" ht="15" customHeight="1"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6"/>
      <c r="HJ79" s="91"/>
      <c r="HN79" s="92"/>
      <c r="HU79" s="96"/>
      <c r="HV79" s="96"/>
      <c r="HW79" s="96"/>
      <c r="HX79" s="96"/>
      <c r="HY79" s="97"/>
      <c r="HZ79" s="97"/>
      <c r="IA79" s="97"/>
      <c r="IB79" s="97"/>
      <c r="IK79" s="88"/>
    </row>
    <row r="80" spans="106:245" ht="15" customHeight="1"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6"/>
      <c r="HJ80" s="91"/>
      <c r="HN80" s="92"/>
      <c r="HU80" s="96"/>
      <c r="HV80" s="96"/>
      <c r="HW80" s="96"/>
      <c r="HX80" s="96"/>
      <c r="HY80" s="97"/>
      <c r="HZ80" s="97"/>
      <c r="IA80" s="97"/>
      <c r="IB80" s="97"/>
      <c r="IK80" s="88"/>
    </row>
    <row r="81" spans="106:245" ht="15" customHeight="1"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6"/>
      <c r="HJ81" s="91"/>
      <c r="HN81" s="92"/>
      <c r="HU81" s="96"/>
      <c r="HV81" s="96"/>
      <c r="HW81" s="96"/>
      <c r="HX81" s="96"/>
      <c r="HY81" s="97"/>
      <c r="HZ81" s="97"/>
      <c r="IA81" s="97"/>
      <c r="IB81" s="97"/>
      <c r="IK81" s="88"/>
    </row>
    <row r="82" spans="106:245" ht="15" customHeight="1"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6"/>
      <c r="HJ82" s="91"/>
      <c r="HN82" s="92"/>
      <c r="HU82" s="96"/>
      <c r="HV82" s="96"/>
      <c r="HW82" s="96"/>
      <c r="HX82" s="96"/>
      <c r="HY82" s="97"/>
      <c r="HZ82" s="97"/>
      <c r="IA82" s="97"/>
      <c r="IB82" s="97"/>
      <c r="IK82" s="88"/>
    </row>
    <row r="84" spans="106:245" ht="15" customHeight="1"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6"/>
      <c r="HJ84" s="91"/>
      <c r="HN84" s="92"/>
      <c r="HU84" s="96"/>
      <c r="HV84" s="96"/>
      <c r="HW84" s="96"/>
      <c r="HX84" s="96"/>
      <c r="HY84" s="97"/>
      <c r="HZ84" s="97"/>
      <c r="IA84" s="97"/>
      <c r="IB84" s="97"/>
      <c r="IK84" s="88"/>
    </row>
    <row r="85" spans="106:245" ht="15" customHeight="1"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6"/>
      <c r="HJ85" s="91"/>
      <c r="HN85" s="92"/>
      <c r="HU85" s="96"/>
      <c r="HV85" s="96"/>
      <c r="HW85" s="96"/>
      <c r="HX85" s="96"/>
      <c r="HY85" s="97"/>
      <c r="HZ85" s="97"/>
      <c r="IA85" s="97"/>
      <c r="IB85" s="97"/>
      <c r="IK85" s="88"/>
    </row>
    <row r="86" spans="106:245" ht="15" customHeight="1"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6"/>
      <c r="HJ86" s="91"/>
      <c r="HN86" s="92"/>
      <c r="HU86" s="96"/>
      <c r="HV86" s="96"/>
      <c r="HW86" s="96"/>
      <c r="HX86" s="96"/>
      <c r="HY86" s="97"/>
      <c r="HZ86" s="97"/>
      <c r="IA86" s="97"/>
      <c r="IB86" s="97"/>
      <c r="IK86" s="88"/>
    </row>
    <row r="87" spans="106:245" ht="15" customHeight="1"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6"/>
      <c r="HJ87" s="91"/>
      <c r="HN87" s="92"/>
      <c r="HU87" s="96"/>
      <c r="HV87" s="96"/>
      <c r="HW87" s="96"/>
      <c r="HX87" s="96"/>
      <c r="HY87" s="97"/>
      <c r="HZ87" s="97"/>
      <c r="IA87" s="97"/>
      <c r="IB87" s="97"/>
      <c r="IK87" s="88"/>
    </row>
    <row r="88" spans="106:245" ht="15" customHeight="1"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6"/>
      <c r="HJ88" s="91"/>
      <c r="HN88" s="92"/>
      <c r="HU88" s="96"/>
      <c r="HV88" s="96"/>
      <c r="HW88" s="96"/>
      <c r="HX88" s="96"/>
      <c r="HY88" s="97"/>
      <c r="HZ88" s="97"/>
      <c r="IA88" s="97"/>
      <c r="IB88" s="97"/>
      <c r="IK88" s="88"/>
    </row>
    <row r="89" spans="106:245" ht="15" customHeight="1"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6"/>
      <c r="HJ89" s="91"/>
      <c r="HN89" s="92"/>
      <c r="HU89" s="96"/>
      <c r="HV89" s="96"/>
      <c r="HW89" s="96"/>
      <c r="HX89" s="96"/>
      <c r="HY89" s="97"/>
      <c r="HZ89" s="97"/>
      <c r="IA89" s="97"/>
      <c r="IB89" s="97"/>
      <c r="IK89" s="88"/>
    </row>
    <row r="90" spans="106:245" ht="15" customHeight="1"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6"/>
      <c r="HJ90" s="91"/>
      <c r="HN90" s="92"/>
      <c r="HU90" s="96"/>
      <c r="HV90" s="96"/>
      <c r="HW90" s="96"/>
      <c r="HX90" s="96"/>
      <c r="HY90" s="97"/>
      <c r="HZ90" s="97"/>
      <c r="IA90" s="97"/>
      <c r="IB90" s="97"/>
      <c r="IK90" s="88"/>
    </row>
    <row r="91" spans="106:245" ht="15" customHeight="1"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6"/>
      <c r="HJ91" s="91"/>
      <c r="HN91" s="92"/>
      <c r="HU91" s="96"/>
      <c r="HV91" s="96"/>
      <c r="HW91" s="96"/>
      <c r="HX91" s="96"/>
      <c r="HY91" s="97"/>
      <c r="HZ91" s="97"/>
      <c r="IA91" s="97"/>
      <c r="IB91" s="97"/>
      <c r="IK91" s="88"/>
    </row>
    <row r="92" spans="106:245" ht="15" customHeight="1"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94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6"/>
      <c r="HJ92" s="91"/>
      <c r="HN92" s="92"/>
      <c r="HU92" s="96"/>
      <c r="HV92" s="96"/>
      <c r="HW92" s="96"/>
      <c r="HX92" s="96"/>
      <c r="HY92" s="97"/>
      <c r="HZ92" s="97"/>
      <c r="IA92" s="97"/>
      <c r="IB92" s="97"/>
      <c r="IK92" s="88"/>
    </row>
    <row r="93" spans="106:245" ht="15" customHeight="1"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6"/>
      <c r="HJ93" s="91"/>
      <c r="HN93" s="92"/>
      <c r="HU93" s="96"/>
      <c r="HV93" s="96"/>
      <c r="HW93" s="96"/>
      <c r="HX93" s="96"/>
      <c r="HY93" s="97"/>
      <c r="HZ93" s="97"/>
      <c r="IA93" s="97"/>
      <c r="IB93" s="97"/>
      <c r="IK93" s="88"/>
    </row>
    <row r="94" spans="106:245" ht="15" customHeight="1"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6"/>
      <c r="HJ94" s="91"/>
      <c r="HN94" s="92"/>
      <c r="HU94" s="96"/>
      <c r="HV94" s="96"/>
      <c r="HW94" s="96"/>
      <c r="HX94" s="96"/>
      <c r="HY94" s="97"/>
      <c r="HZ94" s="97"/>
      <c r="IA94" s="97"/>
      <c r="IB94" s="97"/>
      <c r="IK94" s="88"/>
    </row>
    <row r="95" spans="106:245" ht="15" customHeight="1"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6"/>
      <c r="HJ95" s="91"/>
      <c r="HN95" s="92"/>
      <c r="HU95" s="96"/>
      <c r="HV95" s="96"/>
      <c r="HW95" s="96"/>
      <c r="HX95" s="96"/>
      <c r="HY95" s="97"/>
      <c r="HZ95" s="97"/>
      <c r="IA95" s="97"/>
      <c r="IB95" s="97"/>
      <c r="IK95" s="88"/>
    </row>
    <row r="96" spans="106:245" ht="15" customHeight="1"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6"/>
      <c r="HJ96" s="91"/>
      <c r="HN96" s="92"/>
      <c r="HU96" s="96"/>
      <c r="HV96" s="96"/>
      <c r="HW96" s="96"/>
      <c r="HX96" s="96"/>
      <c r="HY96" s="97"/>
      <c r="HZ96" s="97"/>
      <c r="IA96" s="97"/>
      <c r="IB96" s="97"/>
      <c r="IK96" s="88"/>
    </row>
    <row r="97" spans="106:245" ht="15" customHeight="1"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6"/>
      <c r="HJ97" s="91"/>
      <c r="HN97" s="92"/>
      <c r="HU97" s="96"/>
      <c r="HV97" s="96"/>
      <c r="HW97" s="96"/>
      <c r="HX97" s="96"/>
      <c r="HY97" s="97"/>
      <c r="HZ97" s="97"/>
      <c r="IA97" s="97"/>
      <c r="IB97" s="97"/>
      <c r="IK97" s="88"/>
    </row>
    <row r="98" spans="106:245" ht="15" customHeight="1"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6"/>
      <c r="HJ98" s="91"/>
      <c r="HN98" s="92"/>
      <c r="HU98" s="96"/>
      <c r="HV98" s="96"/>
      <c r="HW98" s="96"/>
      <c r="HX98" s="96"/>
      <c r="HY98" s="97"/>
      <c r="HZ98" s="97"/>
      <c r="IA98" s="97"/>
      <c r="IB98" s="97"/>
      <c r="IK98" s="88"/>
    </row>
    <row r="99" spans="106:245" ht="15" customHeight="1"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6"/>
      <c r="HJ99" s="91"/>
      <c r="HN99" s="92"/>
      <c r="HU99" s="96"/>
      <c r="HV99" s="96"/>
      <c r="HW99" s="96"/>
      <c r="HX99" s="96"/>
      <c r="HY99" s="97"/>
      <c r="HZ99" s="97"/>
      <c r="IA99" s="97"/>
      <c r="IB99" s="97"/>
      <c r="IK99" s="88"/>
    </row>
    <row r="100" spans="106:245" ht="15" customHeight="1"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6"/>
      <c r="HJ100" s="91"/>
      <c r="HN100" s="92"/>
      <c r="HU100" s="96"/>
      <c r="HV100" s="96"/>
      <c r="HW100" s="96"/>
      <c r="HX100" s="96"/>
      <c r="HY100" s="97"/>
      <c r="HZ100" s="97"/>
      <c r="IA100" s="97"/>
      <c r="IB100" s="97"/>
      <c r="IK100" s="88"/>
    </row>
    <row r="101" spans="106:245" ht="15" customHeight="1"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6"/>
      <c r="HJ101" s="91"/>
      <c r="HN101" s="92"/>
      <c r="HU101" s="96"/>
      <c r="HV101" s="96"/>
      <c r="HW101" s="96"/>
      <c r="HX101" s="96"/>
      <c r="HY101" s="97"/>
      <c r="HZ101" s="97"/>
      <c r="IA101" s="97"/>
      <c r="IB101" s="97"/>
      <c r="IK101" s="88"/>
    </row>
    <row r="102" spans="106:245" ht="15" customHeight="1"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6"/>
      <c r="HJ102" s="91"/>
      <c r="HN102" s="92"/>
      <c r="HU102" s="96"/>
      <c r="HV102" s="96"/>
      <c r="HW102" s="96"/>
      <c r="HX102" s="96"/>
      <c r="HY102" s="97"/>
      <c r="HZ102" s="97"/>
      <c r="IA102" s="97"/>
      <c r="IB102" s="97"/>
      <c r="IK102" s="88"/>
    </row>
    <row r="103" spans="106:245" ht="15" customHeight="1"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6"/>
      <c r="HJ103" s="91"/>
      <c r="HN103" s="92"/>
      <c r="HU103" s="96"/>
      <c r="HV103" s="96"/>
      <c r="HW103" s="96"/>
      <c r="HX103" s="96"/>
      <c r="HY103" s="97"/>
      <c r="HZ103" s="97"/>
      <c r="IA103" s="97"/>
      <c r="IB103" s="97"/>
      <c r="IK103" s="88"/>
    </row>
    <row r="104" spans="106:245" ht="15" customHeight="1"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6"/>
      <c r="HJ104" s="91"/>
      <c r="HN104" s="92"/>
      <c r="HU104" s="96"/>
      <c r="HV104" s="96"/>
      <c r="HW104" s="96"/>
      <c r="HX104" s="96"/>
      <c r="HY104" s="97"/>
      <c r="HZ104" s="97"/>
      <c r="IA104" s="97"/>
      <c r="IB104" s="97"/>
      <c r="IK104" s="88"/>
    </row>
    <row r="105" spans="106:245" ht="15" customHeight="1"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6"/>
      <c r="HJ105" s="91"/>
      <c r="HN105" s="92"/>
      <c r="HU105" s="96"/>
      <c r="HV105" s="96"/>
      <c r="HW105" s="96"/>
      <c r="HX105" s="96"/>
      <c r="HY105" s="97"/>
      <c r="HZ105" s="97"/>
      <c r="IA105" s="97"/>
      <c r="IB105" s="97"/>
      <c r="IK105" s="88"/>
    </row>
    <row r="106" spans="106:245" ht="15" customHeight="1"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6"/>
      <c r="HJ106" s="91"/>
      <c r="HN106" s="92"/>
      <c r="HU106" s="96"/>
      <c r="HV106" s="96"/>
      <c r="HW106" s="96"/>
      <c r="HX106" s="96"/>
      <c r="HY106" s="97"/>
      <c r="HZ106" s="97"/>
      <c r="IA106" s="97"/>
      <c r="IB106" s="97"/>
      <c r="IK106" s="88"/>
    </row>
    <row r="107" spans="106:245" ht="15" customHeight="1"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6"/>
      <c r="HJ107" s="91"/>
      <c r="HN107" s="92"/>
      <c r="HU107" s="96"/>
      <c r="HV107" s="96"/>
      <c r="HW107" s="96"/>
      <c r="HX107" s="96"/>
      <c r="HY107" s="97"/>
      <c r="HZ107" s="97"/>
      <c r="IA107" s="97"/>
      <c r="IB107" s="97"/>
      <c r="IK107" s="88"/>
    </row>
    <row r="108" spans="106:245" ht="15" customHeight="1"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6"/>
      <c r="HJ108" s="91"/>
      <c r="HN108" s="92"/>
      <c r="HU108" s="96"/>
      <c r="HV108" s="96"/>
      <c r="HW108" s="96"/>
      <c r="HX108" s="96"/>
      <c r="HY108" s="97"/>
      <c r="HZ108" s="97"/>
      <c r="IA108" s="97"/>
      <c r="IB108" s="97"/>
      <c r="IK108" s="88"/>
    </row>
    <row r="109" spans="106:245" ht="15" customHeight="1"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6"/>
      <c r="HJ109" s="91"/>
      <c r="HN109" s="92"/>
      <c r="HU109" s="96"/>
      <c r="HV109" s="96"/>
      <c r="HW109" s="96"/>
      <c r="HX109" s="96"/>
      <c r="HY109" s="97"/>
      <c r="HZ109" s="97"/>
      <c r="IA109" s="97"/>
      <c r="IB109" s="97"/>
      <c r="IK109" s="88"/>
    </row>
    <row r="110" spans="106:245" ht="15" customHeight="1"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6"/>
      <c r="HJ110" s="91"/>
      <c r="HN110" s="92"/>
      <c r="HU110" s="96"/>
      <c r="HV110" s="96"/>
      <c r="HW110" s="96"/>
      <c r="HX110" s="96"/>
      <c r="HY110" s="97"/>
      <c r="HZ110" s="97"/>
      <c r="IA110" s="97"/>
      <c r="IB110" s="97"/>
      <c r="IK110" s="88"/>
    </row>
    <row r="111" spans="106:245" ht="15" customHeight="1"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6"/>
      <c r="HJ111" s="91"/>
      <c r="HN111" s="92"/>
      <c r="HU111" s="96"/>
      <c r="HV111" s="96"/>
      <c r="HW111" s="96"/>
      <c r="HX111" s="96"/>
      <c r="HY111" s="97"/>
      <c r="HZ111" s="97"/>
      <c r="IA111" s="97"/>
      <c r="IB111" s="97"/>
      <c r="IK111" s="88"/>
    </row>
    <row r="112" spans="106:245" ht="15" customHeight="1"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5"/>
      <c r="FT112" s="95"/>
      <c r="FU112" s="95"/>
      <c r="FV112" s="95"/>
      <c r="FW112" s="95"/>
      <c r="FX112" s="95"/>
      <c r="FY112" s="95"/>
      <c r="FZ112" s="95"/>
      <c r="GA112" s="95"/>
      <c r="GB112" s="95"/>
      <c r="GC112" s="95"/>
      <c r="GD112" s="95"/>
      <c r="GE112" s="95"/>
      <c r="GF112" s="95"/>
      <c r="GG112" s="95"/>
      <c r="GH112" s="95"/>
      <c r="GI112" s="95"/>
      <c r="GJ112" s="95"/>
      <c r="GK112" s="95"/>
      <c r="GL112" s="95"/>
      <c r="GM112" s="95"/>
      <c r="GN112" s="95"/>
      <c r="GO112" s="95"/>
      <c r="GP112" s="95"/>
      <c r="GQ112" s="95"/>
      <c r="GR112" s="95"/>
      <c r="GS112" s="95"/>
      <c r="GT112" s="95"/>
      <c r="GU112" s="95"/>
      <c r="GV112" s="95"/>
      <c r="GW112" s="95"/>
      <c r="GX112" s="95"/>
      <c r="GY112" s="95"/>
      <c r="GZ112" s="95"/>
      <c r="HA112" s="95"/>
      <c r="HB112" s="95"/>
      <c r="HC112" s="95"/>
      <c r="HD112" s="95"/>
      <c r="HE112" s="95"/>
      <c r="HF112" s="95"/>
      <c r="HG112" s="95"/>
      <c r="HH112" s="95"/>
      <c r="HI112" s="96"/>
      <c r="HJ112" s="91"/>
      <c r="HN112" s="92"/>
      <c r="HU112" s="96"/>
      <c r="HV112" s="96"/>
      <c r="HW112" s="96"/>
      <c r="HX112" s="96"/>
      <c r="HY112" s="97"/>
      <c r="HZ112" s="97"/>
      <c r="IA112" s="97"/>
      <c r="IB112" s="97"/>
      <c r="IK112" s="88"/>
    </row>
    <row r="113" spans="106:245" ht="15" customHeight="1"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6"/>
      <c r="HJ113" s="91"/>
      <c r="HN113" s="92"/>
      <c r="HU113" s="96"/>
      <c r="HV113" s="96"/>
      <c r="HW113" s="96"/>
      <c r="HX113" s="96"/>
      <c r="HY113" s="97"/>
      <c r="HZ113" s="97"/>
      <c r="IA113" s="97"/>
      <c r="IB113" s="97"/>
      <c r="IK113" s="88"/>
    </row>
    <row r="114" spans="106:245" ht="15" customHeight="1"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6"/>
      <c r="HJ114" s="91"/>
      <c r="HN114" s="92"/>
      <c r="HU114" s="96"/>
      <c r="HV114" s="96"/>
      <c r="HW114" s="96"/>
      <c r="HX114" s="96"/>
      <c r="HY114" s="97"/>
      <c r="HZ114" s="97"/>
      <c r="IA114" s="97"/>
      <c r="IB114" s="97"/>
      <c r="IK114" s="88"/>
    </row>
    <row r="115" spans="106:245" ht="15" customHeight="1"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5"/>
      <c r="FT115" s="95"/>
      <c r="FU115" s="95"/>
      <c r="FV115" s="95"/>
      <c r="FW115" s="95"/>
      <c r="FX115" s="95"/>
      <c r="FY115" s="95"/>
      <c r="FZ115" s="95"/>
      <c r="GA115" s="95"/>
      <c r="GB115" s="95"/>
      <c r="GC115" s="95"/>
      <c r="GD115" s="95"/>
      <c r="GE115" s="95"/>
      <c r="GF115" s="95"/>
      <c r="GG115" s="95"/>
      <c r="GH115" s="95"/>
      <c r="GI115" s="95"/>
      <c r="GJ115" s="95"/>
      <c r="GK115" s="95"/>
      <c r="GL115" s="95"/>
      <c r="GM115" s="95"/>
      <c r="GN115" s="95"/>
      <c r="GO115" s="95"/>
      <c r="GP115" s="95"/>
      <c r="GQ115" s="95"/>
      <c r="GR115" s="95"/>
      <c r="GS115" s="95"/>
      <c r="GT115" s="95"/>
      <c r="GU115" s="95"/>
      <c r="GV115" s="95"/>
      <c r="GW115" s="95"/>
      <c r="GX115" s="95"/>
      <c r="GY115" s="95"/>
      <c r="GZ115" s="95"/>
      <c r="HA115" s="95"/>
      <c r="HB115" s="95"/>
      <c r="HC115" s="95"/>
      <c r="HD115" s="95"/>
      <c r="HE115" s="95"/>
      <c r="HF115" s="95"/>
      <c r="HG115" s="95"/>
      <c r="HH115" s="95"/>
      <c r="HI115" s="96"/>
      <c r="HJ115" s="91"/>
      <c r="HN115" s="92"/>
      <c r="HU115" s="96"/>
      <c r="HV115" s="96"/>
      <c r="HW115" s="96"/>
      <c r="HX115" s="96"/>
      <c r="HY115" s="97"/>
      <c r="HZ115" s="97"/>
      <c r="IA115" s="97"/>
      <c r="IB115" s="97"/>
      <c r="IK115" s="88"/>
    </row>
    <row r="116" spans="106:245" ht="15" customHeight="1"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5"/>
      <c r="GV116" s="95"/>
      <c r="GW116" s="95"/>
      <c r="GX116" s="95"/>
      <c r="GY116" s="95"/>
      <c r="GZ116" s="95"/>
      <c r="HA116" s="95"/>
      <c r="HB116" s="95"/>
      <c r="HC116" s="95"/>
      <c r="HD116" s="95"/>
      <c r="HE116" s="95"/>
      <c r="HF116" s="95"/>
      <c r="HG116" s="95"/>
      <c r="HH116" s="95"/>
      <c r="HI116" s="96"/>
      <c r="HJ116" s="91"/>
      <c r="HN116" s="92"/>
      <c r="HU116" s="96"/>
      <c r="HV116" s="96"/>
      <c r="HW116" s="96"/>
      <c r="HX116" s="96"/>
      <c r="HY116" s="97"/>
      <c r="HZ116" s="97"/>
      <c r="IA116" s="97"/>
      <c r="IB116" s="97"/>
      <c r="IK116" s="88"/>
    </row>
    <row r="117" spans="106:245" ht="15" customHeight="1"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6"/>
      <c r="HJ117" s="91"/>
      <c r="HN117" s="92"/>
      <c r="HU117" s="96"/>
      <c r="HV117" s="96"/>
      <c r="HW117" s="96"/>
      <c r="HX117" s="96"/>
      <c r="HY117" s="97"/>
      <c r="HZ117" s="97"/>
      <c r="IA117" s="97"/>
      <c r="IB117" s="97"/>
      <c r="IK117" s="88"/>
    </row>
    <row r="118" spans="106:245" ht="15" customHeight="1"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5"/>
      <c r="FT118" s="95"/>
      <c r="FU118" s="95"/>
      <c r="FV118" s="95"/>
      <c r="FW118" s="95"/>
      <c r="FX118" s="95"/>
      <c r="FY118" s="95"/>
      <c r="FZ118" s="95"/>
      <c r="GA118" s="95"/>
      <c r="GB118" s="95"/>
      <c r="GC118" s="95"/>
      <c r="GD118" s="95"/>
      <c r="GE118" s="95"/>
      <c r="GF118" s="95"/>
      <c r="GG118" s="95"/>
      <c r="GH118" s="95"/>
      <c r="GI118" s="95"/>
      <c r="GJ118" s="95"/>
      <c r="GK118" s="95"/>
      <c r="GL118" s="95"/>
      <c r="GM118" s="95"/>
      <c r="GN118" s="95"/>
      <c r="GO118" s="95"/>
      <c r="GP118" s="95"/>
      <c r="GQ118" s="95"/>
      <c r="GR118" s="95"/>
      <c r="GS118" s="95"/>
      <c r="GT118" s="95"/>
      <c r="GU118" s="95"/>
      <c r="GV118" s="95"/>
      <c r="GW118" s="95"/>
      <c r="GX118" s="95"/>
      <c r="GY118" s="95"/>
      <c r="GZ118" s="95"/>
      <c r="HA118" s="95"/>
      <c r="HB118" s="95"/>
      <c r="HC118" s="95"/>
      <c r="HD118" s="95"/>
      <c r="HE118" s="95"/>
      <c r="HF118" s="95"/>
      <c r="HG118" s="95"/>
      <c r="HH118" s="95"/>
      <c r="HI118" s="96"/>
      <c r="HJ118" s="91"/>
      <c r="HN118" s="92"/>
      <c r="HU118" s="96"/>
      <c r="HV118" s="96"/>
      <c r="HW118" s="96"/>
      <c r="HX118" s="96"/>
      <c r="HY118" s="97"/>
      <c r="HZ118" s="97"/>
      <c r="IA118" s="97"/>
      <c r="IB118" s="97"/>
      <c r="IK118" s="88"/>
    </row>
    <row r="119" spans="106:245" ht="15" customHeight="1"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94"/>
      <c r="FQ119" s="94"/>
      <c r="FR119" s="94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6"/>
      <c r="HJ119" s="91"/>
      <c r="HN119" s="92"/>
      <c r="HU119" s="96"/>
      <c r="HV119" s="96"/>
      <c r="HW119" s="96"/>
      <c r="HX119" s="96"/>
      <c r="HY119" s="97"/>
      <c r="HZ119" s="97"/>
      <c r="IA119" s="97"/>
      <c r="IB119" s="97"/>
      <c r="IK119" s="88"/>
    </row>
    <row r="120" spans="106:245" ht="15" customHeight="1"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  <c r="HC120" s="95"/>
      <c r="HD120" s="95"/>
      <c r="HE120" s="95"/>
      <c r="HF120" s="95"/>
      <c r="HG120" s="95"/>
      <c r="HH120" s="95"/>
      <c r="HI120" s="96"/>
      <c r="HJ120" s="91"/>
      <c r="HN120" s="92"/>
      <c r="HU120" s="96"/>
      <c r="HV120" s="96"/>
      <c r="HW120" s="96"/>
      <c r="HX120" s="96"/>
      <c r="HY120" s="97"/>
      <c r="HZ120" s="97"/>
      <c r="IA120" s="97"/>
      <c r="IB120" s="97"/>
      <c r="IK120" s="88"/>
    </row>
    <row r="121" spans="106:245" ht="15" customHeight="1"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6"/>
      <c r="HJ121" s="91"/>
      <c r="HN121" s="92"/>
      <c r="HU121" s="96"/>
      <c r="HV121" s="96"/>
      <c r="HW121" s="96"/>
      <c r="HX121" s="96"/>
      <c r="HY121" s="97"/>
      <c r="HZ121" s="97"/>
      <c r="IA121" s="97"/>
      <c r="IB121" s="97"/>
      <c r="IK121" s="88"/>
    </row>
    <row r="122" spans="106:245" ht="15" customHeight="1"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6"/>
      <c r="HJ122" s="91"/>
      <c r="HN122" s="92"/>
      <c r="HU122" s="96"/>
      <c r="HV122" s="96"/>
      <c r="HW122" s="96"/>
      <c r="HX122" s="96"/>
      <c r="HY122" s="97"/>
      <c r="HZ122" s="97"/>
      <c r="IA122" s="97"/>
      <c r="IB122" s="97"/>
      <c r="IK122" s="88"/>
    </row>
    <row r="123" spans="106:245" ht="15" customHeight="1"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95"/>
      <c r="GH123" s="95"/>
      <c r="GI123" s="95"/>
      <c r="GJ123" s="95"/>
      <c r="GK123" s="95"/>
      <c r="GL123" s="95"/>
      <c r="GM123" s="95"/>
      <c r="GN123" s="95"/>
      <c r="GO123" s="95"/>
      <c r="GP123" s="95"/>
      <c r="GQ123" s="95"/>
      <c r="GR123" s="95"/>
      <c r="GS123" s="95"/>
      <c r="GT123" s="95"/>
      <c r="GU123" s="95"/>
      <c r="GV123" s="95"/>
      <c r="GW123" s="95"/>
      <c r="GX123" s="95"/>
      <c r="GY123" s="95"/>
      <c r="GZ123" s="95"/>
      <c r="HA123" s="95"/>
      <c r="HB123" s="95"/>
      <c r="HC123" s="95"/>
      <c r="HD123" s="95"/>
      <c r="HE123" s="95"/>
      <c r="HF123" s="95"/>
      <c r="HG123" s="95"/>
      <c r="HH123" s="95"/>
      <c r="HI123" s="96"/>
      <c r="HJ123" s="91"/>
      <c r="HN123" s="92"/>
      <c r="HU123" s="96"/>
      <c r="HV123" s="96"/>
      <c r="HW123" s="96"/>
      <c r="HX123" s="96"/>
      <c r="HY123" s="97"/>
      <c r="HZ123" s="97"/>
      <c r="IA123" s="97"/>
      <c r="IB123" s="97"/>
      <c r="IK123" s="88"/>
    </row>
    <row r="124" spans="106:245" ht="15" customHeight="1"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6"/>
      <c r="HJ124" s="91"/>
      <c r="HN124" s="92"/>
      <c r="HU124" s="96"/>
      <c r="HV124" s="96"/>
      <c r="HW124" s="96"/>
      <c r="HX124" s="96"/>
      <c r="HY124" s="97"/>
      <c r="HZ124" s="97"/>
      <c r="IA124" s="97"/>
      <c r="IB124" s="97"/>
      <c r="IK124" s="88"/>
    </row>
    <row r="125" spans="106:245" ht="15" customHeight="1"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6"/>
      <c r="HJ125" s="91"/>
      <c r="HN125" s="92"/>
      <c r="HU125" s="96"/>
      <c r="HV125" s="96"/>
      <c r="HW125" s="96"/>
      <c r="HX125" s="96"/>
      <c r="HY125" s="97"/>
      <c r="HZ125" s="97"/>
      <c r="IA125" s="97"/>
      <c r="IB125" s="97"/>
      <c r="IK125" s="88"/>
    </row>
    <row r="126" spans="106:245" ht="15" customHeight="1"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4"/>
      <c r="EG126" s="94"/>
      <c r="EH126" s="94"/>
      <c r="EI126" s="94"/>
      <c r="EJ126" s="94"/>
      <c r="EK126" s="94"/>
      <c r="EL126" s="94"/>
      <c r="EM126" s="94"/>
      <c r="EN126" s="94"/>
      <c r="EO126" s="94"/>
      <c r="EP126" s="94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94"/>
      <c r="FD126" s="94"/>
      <c r="FE126" s="9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6"/>
      <c r="HJ126" s="91"/>
      <c r="HN126" s="92"/>
      <c r="HU126" s="96"/>
      <c r="HV126" s="96"/>
      <c r="HW126" s="96"/>
      <c r="HX126" s="96"/>
      <c r="HY126" s="97"/>
      <c r="HZ126" s="97"/>
      <c r="IA126" s="97"/>
      <c r="IB126" s="97"/>
      <c r="IK126" s="88"/>
    </row>
    <row r="127" spans="106:245" ht="15" customHeight="1"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94"/>
      <c r="FH127" s="94"/>
      <c r="FI127" s="94"/>
      <c r="FJ127" s="94"/>
      <c r="FK127" s="94"/>
      <c r="FL127" s="94"/>
      <c r="FM127" s="94"/>
      <c r="FN127" s="94"/>
      <c r="FO127" s="94"/>
      <c r="FP127" s="94"/>
      <c r="FQ127" s="94"/>
      <c r="FR127" s="94"/>
      <c r="FS127" s="95"/>
      <c r="FT127" s="95"/>
      <c r="FU127" s="95"/>
      <c r="FV127" s="95"/>
      <c r="FW127" s="95"/>
      <c r="FX127" s="95"/>
      <c r="FY127" s="95"/>
      <c r="FZ127" s="95"/>
      <c r="GA127" s="95"/>
      <c r="GB127" s="95"/>
      <c r="GC127" s="95"/>
      <c r="GD127" s="95"/>
      <c r="GE127" s="95"/>
      <c r="GF127" s="95"/>
      <c r="GG127" s="95"/>
      <c r="GH127" s="95"/>
      <c r="GI127" s="95"/>
      <c r="GJ127" s="95"/>
      <c r="GK127" s="95"/>
      <c r="GL127" s="95"/>
      <c r="GM127" s="95"/>
      <c r="GN127" s="95"/>
      <c r="GO127" s="95"/>
      <c r="GP127" s="95"/>
      <c r="GQ127" s="95"/>
      <c r="GR127" s="95"/>
      <c r="GS127" s="95"/>
      <c r="GT127" s="95"/>
      <c r="GU127" s="95"/>
      <c r="GV127" s="95"/>
      <c r="GW127" s="95"/>
      <c r="GX127" s="95"/>
      <c r="GY127" s="95"/>
      <c r="GZ127" s="95"/>
      <c r="HA127" s="95"/>
      <c r="HB127" s="95"/>
      <c r="HC127" s="95"/>
      <c r="HD127" s="95"/>
      <c r="HE127" s="95"/>
      <c r="HF127" s="95"/>
      <c r="HG127" s="95"/>
      <c r="HH127" s="95"/>
      <c r="HI127" s="96"/>
      <c r="HJ127" s="91"/>
      <c r="HN127" s="92"/>
      <c r="HU127" s="96"/>
      <c r="HV127" s="96"/>
      <c r="HW127" s="96"/>
      <c r="HX127" s="96"/>
      <c r="HY127" s="97"/>
      <c r="HZ127" s="97"/>
      <c r="IA127" s="97"/>
      <c r="IB127" s="97"/>
      <c r="IK127" s="88"/>
    </row>
    <row r="128" spans="106:245" ht="15" customHeight="1"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94"/>
      <c r="DW128" s="94"/>
      <c r="DX128" s="94"/>
      <c r="DY128" s="94"/>
      <c r="DZ128" s="94"/>
      <c r="EA128" s="94"/>
      <c r="EB128" s="94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  <c r="EY128" s="94"/>
      <c r="EZ128" s="94"/>
      <c r="FA128" s="94"/>
      <c r="FB128" s="94"/>
      <c r="FC128" s="94"/>
      <c r="FD128" s="94"/>
      <c r="FE128" s="94"/>
      <c r="FF128" s="94"/>
      <c r="FG128" s="94"/>
      <c r="FH128" s="94"/>
      <c r="FI128" s="94"/>
      <c r="FJ128" s="94"/>
      <c r="FK128" s="94"/>
      <c r="FL128" s="94"/>
      <c r="FM128" s="94"/>
      <c r="FN128" s="94"/>
      <c r="FO128" s="94"/>
      <c r="FP128" s="94"/>
      <c r="FQ128" s="94"/>
      <c r="FR128" s="94"/>
      <c r="FS128" s="95"/>
      <c r="FT128" s="95"/>
      <c r="FU128" s="95"/>
      <c r="FV128" s="95"/>
      <c r="FW128" s="95"/>
      <c r="FX128" s="95"/>
      <c r="FY128" s="95"/>
      <c r="FZ128" s="95"/>
      <c r="GA128" s="95"/>
      <c r="GB128" s="95"/>
      <c r="GC128" s="95"/>
      <c r="GD128" s="95"/>
      <c r="GE128" s="95"/>
      <c r="GF128" s="95"/>
      <c r="GG128" s="95"/>
      <c r="GH128" s="95"/>
      <c r="GI128" s="95"/>
      <c r="GJ128" s="95"/>
      <c r="GK128" s="95"/>
      <c r="GL128" s="95"/>
      <c r="GM128" s="95"/>
      <c r="GN128" s="95"/>
      <c r="GO128" s="95"/>
      <c r="GP128" s="95"/>
      <c r="GQ128" s="95"/>
      <c r="GR128" s="95"/>
      <c r="GS128" s="95"/>
      <c r="GT128" s="95"/>
      <c r="GU128" s="95"/>
      <c r="GV128" s="95"/>
      <c r="GW128" s="95"/>
      <c r="GX128" s="95"/>
      <c r="GY128" s="95"/>
      <c r="GZ128" s="95"/>
      <c r="HA128" s="95"/>
      <c r="HB128" s="95"/>
      <c r="HC128" s="95"/>
      <c r="HD128" s="95"/>
      <c r="HE128" s="95"/>
      <c r="HF128" s="95"/>
      <c r="HG128" s="95"/>
      <c r="HH128" s="95"/>
      <c r="HI128" s="96"/>
      <c r="HJ128" s="91"/>
      <c r="HN128" s="92"/>
      <c r="HU128" s="96"/>
      <c r="HV128" s="96"/>
      <c r="HW128" s="96"/>
      <c r="HX128" s="96"/>
      <c r="HY128" s="97"/>
      <c r="HZ128" s="97"/>
      <c r="IA128" s="97"/>
      <c r="IB128" s="97"/>
      <c r="IK128" s="88"/>
    </row>
    <row r="129" spans="106:245" ht="15" customHeight="1"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  <c r="GU129" s="95"/>
      <c r="GV129" s="95"/>
      <c r="GW129" s="95"/>
      <c r="GX129" s="95"/>
      <c r="GY129" s="95"/>
      <c r="GZ129" s="95"/>
      <c r="HA129" s="95"/>
      <c r="HB129" s="95"/>
      <c r="HC129" s="95"/>
      <c r="HD129" s="95"/>
      <c r="HE129" s="95"/>
      <c r="HF129" s="95"/>
      <c r="HG129" s="95"/>
      <c r="HH129" s="95"/>
      <c r="HI129" s="96"/>
      <c r="HJ129" s="91"/>
      <c r="HN129" s="92"/>
      <c r="HU129" s="96"/>
      <c r="HV129" s="96"/>
      <c r="HW129" s="96"/>
      <c r="HX129" s="96"/>
      <c r="HY129" s="97"/>
      <c r="HZ129" s="97"/>
      <c r="IA129" s="97"/>
      <c r="IB129" s="97"/>
      <c r="IK129" s="88"/>
    </row>
    <row r="130" spans="106:245" ht="15" customHeight="1"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94"/>
      <c r="DW130" s="94"/>
      <c r="DX130" s="94"/>
      <c r="DY130" s="94"/>
      <c r="DZ130" s="94"/>
      <c r="EA130" s="94"/>
      <c r="EB130" s="94"/>
      <c r="EC130" s="94"/>
      <c r="ED130" s="94"/>
      <c r="EE130" s="94"/>
      <c r="EF130" s="94"/>
      <c r="EG130" s="94"/>
      <c r="EH130" s="94"/>
      <c r="EI130" s="94"/>
      <c r="EJ130" s="94"/>
      <c r="EK130" s="94"/>
      <c r="EL130" s="94"/>
      <c r="EM130" s="94"/>
      <c r="EN130" s="94"/>
      <c r="EO130" s="94"/>
      <c r="EP130" s="94"/>
      <c r="EQ130" s="94"/>
      <c r="ER130" s="94"/>
      <c r="ES130" s="94"/>
      <c r="ET130" s="94"/>
      <c r="EU130" s="94"/>
      <c r="EV130" s="94"/>
      <c r="EW130" s="94"/>
      <c r="EX130" s="94"/>
      <c r="EY130" s="94"/>
      <c r="EZ130" s="94"/>
      <c r="FA130" s="94"/>
      <c r="FB130" s="94"/>
      <c r="FC130" s="94"/>
      <c r="FD130" s="94"/>
      <c r="FE130" s="94"/>
      <c r="FF130" s="94"/>
      <c r="FG130" s="94"/>
      <c r="FH130" s="94"/>
      <c r="FI130" s="94"/>
      <c r="FJ130" s="94"/>
      <c r="FK130" s="94"/>
      <c r="FL130" s="94"/>
      <c r="FM130" s="94"/>
      <c r="FN130" s="94"/>
      <c r="FO130" s="94"/>
      <c r="FP130" s="94"/>
      <c r="FQ130" s="94"/>
      <c r="FR130" s="94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  <c r="GU130" s="95"/>
      <c r="GV130" s="95"/>
      <c r="GW130" s="95"/>
      <c r="GX130" s="95"/>
      <c r="GY130" s="95"/>
      <c r="GZ130" s="95"/>
      <c r="HA130" s="95"/>
      <c r="HB130" s="95"/>
      <c r="HC130" s="95"/>
      <c r="HD130" s="95"/>
      <c r="HE130" s="95"/>
      <c r="HF130" s="95"/>
      <c r="HG130" s="95"/>
      <c r="HH130" s="95"/>
      <c r="HI130" s="96"/>
      <c r="HJ130" s="91"/>
      <c r="HN130" s="92"/>
      <c r="HU130" s="96"/>
      <c r="HV130" s="96"/>
      <c r="HW130" s="96"/>
      <c r="HX130" s="96"/>
      <c r="HY130" s="97"/>
      <c r="HZ130" s="97"/>
      <c r="IA130" s="97"/>
      <c r="IB130" s="97"/>
      <c r="IK130" s="88"/>
    </row>
    <row r="131" spans="106:245" ht="15" customHeight="1"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  <c r="GU131" s="95"/>
      <c r="GV131" s="95"/>
      <c r="GW131" s="95"/>
      <c r="GX131" s="95"/>
      <c r="GY131" s="95"/>
      <c r="GZ131" s="95"/>
      <c r="HA131" s="95"/>
      <c r="HB131" s="95"/>
      <c r="HC131" s="95"/>
      <c r="HD131" s="95"/>
      <c r="HE131" s="95"/>
      <c r="HF131" s="95"/>
      <c r="HG131" s="95"/>
      <c r="HH131" s="95"/>
      <c r="HI131" s="96"/>
      <c r="HJ131" s="91"/>
      <c r="HN131" s="92"/>
      <c r="HU131" s="96"/>
      <c r="HV131" s="96"/>
      <c r="HW131" s="96"/>
      <c r="HX131" s="96"/>
      <c r="HY131" s="97"/>
      <c r="HZ131" s="97"/>
      <c r="IA131" s="97"/>
      <c r="IB131" s="97"/>
      <c r="IK131" s="88"/>
    </row>
    <row r="132" spans="106:245" ht="15" customHeight="1"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94"/>
      <c r="FD132" s="94"/>
      <c r="FE132" s="94"/>
      <c r="FF132" s="94"/>
      <c r="FG132" s="94"/>
      <c r="FH132" s="94"/>
      <c r="FI132" s="94"/>
      <c r="FJ132" s="94"/>
      <c r="FK132" s="94"/>
      <c r="FL132" s="94"/>
      <c r="FM132" s="94"/>
      <c r="FN132" s="94"/>
      <c r="FO132" s="94"/>
      <c r="FP132" s="94"/>
      <c r="FQ132" s="94"/>
      <c r="FR132" s="94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  <c r="GU132" s="95"/>
      <c r="GV132" s="95"/>
      <c r="GW132" s="95"/>
      <c r="GX132" s="95"/>
      <c r="GY132" s="95"/>
      <c r="GZ132" s="95"/>
      <c r="HA132" s="95"/>
      <c r="HB132" s="95"/>
      <c r="HC132" s="95"/>
      <c r="HD132" s="95"/>
      <c r="HE132" s="95"/>
      <c r="HF132" s="95"/>
      <c r="HG132" s="95"/>
      <c r="HH132" s="95"/>
      <c r="HI132" s="96"/>
      <c r="HJ132" s="91"/>
      <c r="HN132" s="92"/>
      <c r="HU132" s="96"/>
      <c r="HV132" s="96"/>
      <c r="HW132" s="96"/>
      <c r="HX132" s="96"/>
      <c r="HY132" s="97"/>
      <c r="HZ132" s="97"/>
      <c r="IA132" s="97"/>
      <c r="IB132" s="97"/>
      <c r="IK132" s="88"/>
    </row>
    <row r="133" spans="106:245" ht="15" customHeight="1"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M133" s="94"/>
      <c r="EN133" s="94"/>
      <c r="EO133" s="94"/>
      <c r="EP133" s="94"/>
      <c r="EQ133" s="94"/>
      <c r="ER133" s="94"/>
      <c r="ES133" s="94"/>
      <c r="ET133" s="94"/>
      <c r="EU133" s="94"/>
      <c r="EV133" s="94"/>
      <c r="EW133" s="94"/>
      <c r="EX133" s="94"/>
      <c r="EY133" s="94"/>
      <c r="EZ133" s="94"/>
      <c r="FA133" s="94"/>
      <c r="FB133" s="94"/>
      <c r="FC133" s="94"/>
      <c r="FD133" s="94"/>
      <c r="FE133" s="94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  <c r="GU133" s="95"/>
      <c r="GV133" s="95"/>
      <c r="GW133" s="95"/>
      <c r="GX133" s="95"/>
      <c r="GY133" s="95"/>
      <c r="GZ133" s="95"/>
      <c r="HA133" s="95"/>
      <c r="HB133" s="95"/>
      <c r="HC133" s="95"/>
      <c r="HD133" s="95"/>
      <c r="HE133" s="95"/>
      <c r="HF133" s="95"/>
      <c r="HG133" s="95"/>
      <c r="HH133" s="95"/>
      <c r="HI133" s="96"/>
      <c r="HJ133" s="91"/>
      <c r="HN133" s="92"/>
      <c r="HU133" s="96"/>
      <c r="HV133" s="96"/>
      <c r="HW133" s="96"/>
      <c r="HX133" s="96"/>
      <c r="HY133" s="97"/>
      <c r="HZ133" s="97"/>
      <c r="IA133" s="97"/>
      <c r="IB133" s="97"/>
      <c r="IK133" s="88"/>
    </row>
    <row r="134" spans="106:245" ht="15" customHeight="1"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94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  <c r="GU134" s="95"/>
      <c r="GV134" s="95"/>
      <c r="GW134" s="95"/>
      <c r="GX134" s="95"/>
      <c r="GY134" s="95"/>
      <c r="GZ134" s="95"/>
      <c r="HA134" s="95"/>
      <c r="HB134" s="95"/>
      <c r="HC134" s="95"/>
      <c r="HD134" s="95"/>
      <c r="HE134" s="95"/>
      <c r="HF134" s="95"/>
      <c r="HG134" s="95"/>
      <c r="HH134" s="95"/>
      <c r="HI134" s="96"/>
      <c r="HJ134" s="91"/>
      <c r="HN134" s="92"/>
      <c r="HU134" s="96"/>
      <c r="HV134" s="96"/>
      <c r="HW134" s="96"/>
      <c r="HX134" s="96"/>
      <c r="HY134" s="97"/>
      <c r="HZ134" s="97"/>
      <c r="IA134" s="97"/>
      <c r="IB134" s="97"/>
      <c r="IK134" s="88"/>
    </row>
    <row r="135" spans="106:245" ht="15" customHeight="1"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4"/>
      <c r="EO135" s="94"/>
      <c r="EP135" s="94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94"/>
      <c r="FD135" s="94"/>
      <c r="FE135" s="9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  <c r="GU135" s="95"/>
      <c r="GV135" s="95"/>
      <c r="GW135" s="95"/>
      <c r="GX135" s="95"/>
      <c r="GY135" s="95"/>
      <c r="GZ135" s="95"/>
      <c r="HA135" s="95"/>
      <c r="HB135" s="95"/>
      <c r="HC135" s="95"/>
      <c r="HD135" s="95"/>
      <c r="HE135" s="95"/>
      <c r="HF135" s="95"/>
      <c r="HG135" s="95"/>
      <c r="HH135" s="95"/>
      <c r="HI135" s="96"/>
      <c r="HJ135" s="91"/>
      <c r="HN135" s="92"/>
      <c r="HU135" s="96"/>
      <c r="HV135" s="96"/>
      <c r="HW135" s="96"/>
      <c r="HX135" s="96"/>
      <c r="HY135" s="97"/>
      <c r="HZ135" s="97"/>
      <c r="IA135" s="97"/>
      <c r="IB135" s="97"/>
      <c r="IK135" s="88"/>
    </row>
    <row r="136" spans="6:245" ht="15" customHeight="1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7"/>
      <c r="HJ136" s="88"/>
      <c r="HU136" s="97"/>
      <c r="HV136" s="97"/>
      <c r="HW136" s="97"/>
      <c r="HX136" s="97"/>
      <c r="HY136" s="97"/>
      <c r="HZ136" s="97"/>
      <c r="IA136" s="97"/>
      <c r="IB136" s="97"/>
      <c r="IK136" s="88"/>
    </row>
    <row r="137" spans="6:245" ht="15" customHeight="1"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7"/>
      <c r="HJ137" s="88"/>
      <c r="HU137" s="97"/>
      <c r="HV137" s="97"/>
      <c r="HW137" s="97"/>
      <c r="HX137" s="97"/>
      <c r="HY137" s="97"/>
      <c r="HZ137" s="97"/>
      <c r="IA137" s="97"/>
      <c r="IB137" s="97"/>
      <c r="IK137" s="88"/>
    </row>
    <row r="138" spans="6:245" ht="15" customHeight="1"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7"/>
      <c r="HU138" s="97"/>
      <c r="HV138" s="97"/>
      <c r="HW138" s="97"/>
      <c r="HX138" s="97"/>
      <c r="HY138" s="97"/>
      <c r="HZ138" s="97"/>
      <c r="IA138" s="97"/>
      <c r="IB138" s="97"/>
      <c r="IK138" s="88"/>
    </row>
    <row r="139" spans="6:245" ht="15" customHeight="1"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7"/>
      <c r="HU139" s="97"/>
      <c r="HV139" s="97"/>
      <c r="HW139" s="97"/>
      <c r="HX139" s="97"/>
      <c r="HY139" s="97"/>
      <c r="HZ139" s="97"/>
      <c r="IA139" s="97"/>
      <c r="IB139" s="97"/>
      <c r="IK139" s="88"/>
    </row>
    <row r="140" spans="6:245" ht="15" customHeight="1"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7"/>
      <c r="HU140" s="97"/>
      <c r="HV140" s="97"/>
      <c r="HW140" s="97"/>
      <c r="HX140" s="97"/>
      <c r="HY140" s="97"/>
      <c r="HZ140" s="97"/>
      <c r="IA140" s="97"/>
      <c r="IB140" s="97"/>
      <c r="IK140" s="88"/>
    </row>
    <row r="141" spans="6:245" ht="15" customHeight="1"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7"/>
      <c r="HU141" s="97"/>
      <c r="HV141" s="97"/>
      <c r="HW141" s="97"/>
      <c r="HX141" s="97"/>
      <c r="HY141" s="97"/>
      <c r="HZ141" s="97"/>
      <c r="IA141" s="97"/>
      <c r="IB141" s="97"/>
      <c r="IK141" s="88"/>
    </row>
    <row r="142" spans="6:245" ht="15" customHeight="1"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7"/>
      <c r="HU142" s="97"/>
      <c r="HV142" s="97"/>
      <c r="HW142" s="97"/>
      <c r="HX142" s="97"/>
      <c r="HY142" s="97"/>
      <c r="HZ142" s="97"/>
      <c r="IA142" s="97"/>
      <c r="IB142" s="97"/>
      <c r="IK142" s="88"/>
    </row>
    <row r="143" spans="6:245" ht="15" customHeight="1"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7"/>
      <c r="HU143" s="97"/>
      <c r="HV143" s="97"/>
      <c r="HW143" s="97"/>
      <c r="HX143" s="97"/>
      <c r="HY143" s="97"/>
      <c r="HZ143" s="97"/>
      <c r="IA143" s="97"/>
      <c r="IB143" s="97"/>
      <c r="IK143" s="88"/>
    </row>
    <row r="144" spans="6:245" ht="15" customHeight="1"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7"/>
      <c r="HU144" s="97"/>
      <c r="HV144" s="97"/>
      <c r="HW144" s="97"/>
      <c r="HX144" s="97"/>
      <c r="HY144" s="97"/>
      <c r="HZ144" s="97"/>
      <c r="IA144" s="97"/>
      <c r="IB144" s="97"/>
      <c r="IK144" s="88"/>
    </row>
    <row r="145" spans="6:245" ht="15" customHeight="1"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7"/>
      <c r="HU145" s="97"/>
      <c r="HV145" s="97"/>
      <c r="HW145" s="97"/>
      <c r="HX145" s="97"/>
      <c r="HY145" s="97"/>
      <c r="HZ145" s="97"/>
      <c r="IA145" s="97"/>
      <c r="IB145" s="97"/>
      <c r="IK145" s="88"/>
    </row>
    <row r="146" spans="6:245" ht="15" customHeight="1"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7"/>
      <c r="HU146" s="97"/>
      <c r="HV146" s="97"/>
      <c r="HW146" s="97"/>
      <c r="HX146" s="97"/>
      <c r="HY146" s="97"/>
      <c r="HZ146" s="97"/>
      <c r="IA146" s="97"/>
      <c r="IB146" s="97"/>
      <c r="IK146" s="88"/>
    </row>
    <row r="147" spans="6:245" ht="15" customHeight="1"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7"/>
      <c r="HU147" s="97"/>
      <c r="HV147" s="97"/>
      <c r="HW147" s="97"/>
      <c r="HX147" s="97"/>
      <c r="HY147" s="97"/>
      <c r="HZ147" s="97"/>
      <c r="IA147" s="97"/>
      <c r="IB147" s="97"/>
      <c r="IK147" s="88"/>
    </row>
    <row r="148" spans="6:245" ht="15" customHeight="1"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7"/>
      <c r="HU148" s="97"/>
      <c r="HV148" s="97"/>
      <c r="HW148" s="97"/>
      <c r="HX148" s="97"/>
      <c r="HY148" s="97"/>
      <c r="HZ148" s="97"/>
      <c r="IA148" s="97"/>
      <c r="IB148" s="97"/>
      <c r="IK148" s="88"/>
    </row>
    <row r="149" spans="6:245" ht="15" customHeight="1"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7"/>
      <c r="HU149" s="97"/>
      <c r="HV149" s="97"/>
      <c r="HW149" s="97"/>
      <c r="HX149" s="97"/>
      <c r="HY149" s="97"/>
      <c r="HZ149" s="97"/>
      <c r="IA149" s="97"/>
      <c r="IB149" s="97"/>
      <c r="IK149" s="88"/>
    </row>
    <row r="150" spans="6:245" ht="15" customHeight="1"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7"/>
      <c r="HU150" s="97"/>
      <c r="HV150" s="97"/>
      <c r="HW150" s="97"/>
      <c r="HX150" s="97"/>
      <c r="HY150" s="97"/>
      <c r="HZ150" s="97"/>
      <c r="IA150" s="97"/>
      <c r="IB150" s="97"/>
      <c r="IK150" s="88"/>
    </row>
    <row r="151" spans="6:245" ht="15" customHeight="1"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7"/>
      <c r="HU151" s="97"/>
      <c r="HV151" s="97"/>
      <c r="HW151" s="97"/>
      <c r="HX151" s="97"/>
      <c r="HY151" s="97"/>
      <c r="HZ151" s="97"/>
      <c r="IA151" s="97"/>
      <c r="IB151" s="97"/>
      <c r="IK151" s="88"/>
    </row>
    <row r="152" spans="6:245" ht="15" customHeight="1"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7"/>
      <c r="HU152" s="97"/>
      <c r="HV152" s="97"/>
      <c r="HW152" s="97"/>
      <c r="HX152" s="97"/>
      <c r="HY152" s="97"/>
      <c r="HZ152" s="97"/>
      <c r="IA152" s="97"/>
      <c r="IB152" s="97"/>
      <c r="IK152" s="88"/>
    </row>
    <row r="153" spans="6:245" ht="15" customHeight="1"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7"/>
      <c r="HU153" s="97"/>
      <c r="HV153" s="97"/>
      <c r="HW153" s="97"/>
      <c r="HX153" s="97"/>
      <c r="HY153" s="97"/>
      <c r="HZ153" s="97"/>
      <c r="IA153" s="97"/>
      <c r="IB153" s="97"/>
      <c r="IK153" s="88"/>
    </row>
    <row r="154" spans="6:245" ht="15" customHeight="1"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7"/>
      <c r="HU154" s="97"/>
      <c r="HV154" s="97"/>
      <c r="HW154" s="97"/>
      <c r="HX154" s="97"/>
      <c r="HY154" s="97"/>
      <c r="HZ154" s="97"/>
      <c r="IA154" s="97"/>
      <c r="IB154" s="97"/>
      <c r="IK154" s="88"/>
    </row>
    <row r="155" spans="6:245" ht="15" customHeight="1"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7"/>
      <c r="HU155" s="97"/>
      <c r="HV155" s="97"/>
      <c r="HW155" s="97"/>
      <c r="HX155" s="97"/>
      <c r="HY155" s="97"/>
      <c r="HZ155" s="97"/>
      <c r="IA155" s="97"/>
      <c r="IB155" s="97"/>
      <c r="IK155" s="88"/>
    </row>
    <row r="156" spans="6:245" ht="15" customHeight="1"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7"/>
      <c r="HU156" s="97"/>
      <c r="HV156" s="97"/>
      <c r="HW156" s="97"/>
      <c r="HX156" s="97"/>
      <c r="HY156" s="97"/>
      <c r="HZ156" s="97"/>
      <c r="IA156" s="97"/>
      <c r="IB156" s="97"/>
      <c r="IK156" s="88"/>
    </row>
    <row r="157" spans="6:245" ht="15" customHeight="1"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7"/>
      <c r="HU157" s="97"/>
      <c r="HV157" s="97"/>
      <c r="HW157" s="97"/>
      <c r="HX157" s="97"/>
      <c r="HY157" s="97"/>
      <c r="HZ157" s="97"/>
      <c r="IA157" s="97"/>
      <c r="IB157" s="97"/>
      <c r="IK157" s="88"/>
    </row>
    <row r="158" spans="6:245" ht="15" customHeight="1"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7"/>
      <c r="HU158" s="97"/>
      <c r="HV158" s="97"/>
      <c r="HW158" s="97"/>
      <c r="HX158" s="97"/>
      <c r="HY158" s="97"/>
      <c r="HZ158" s="97"/>
      <c r="IA158" s="97"/>
      <c r="IB158" s="97"/>
      <c r="IK158" s="88"/>
    </row>
    <row r="159" spans="6:245" ht="15" customHeight="1"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7"/>
      <c r="HU159" s="97"/>
      <c r="HV159" s="97"/>
      <c r="HW159" s="97"/>
      <c r="HX159" s="97"/>
      <c r="HY159" s="97"/>
      <c r="HZ159" s="97"/>
      <c r="IA159" s="97"/>
      <c r="IB159" s="97"/>
      <c r="IK159" s="88"/>
    </row>
    <row r="160" spans="6:245" ht="15" customHeight="1"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7"/>
      <c r="HU160" s="97"/>
      <c r="HV160" s="97"/>
      <c r="HW160" s="97"/>
      <c r="HX160" s="97"/>
      <c r="HY160" s="97"/>
      <c r="HZ160" s="97"/>
      <c r="IA160" s="97"/>
      <c r="IB160" s="97"/>
      <c r="IK160" s="88"/>
    </row>
    <row r="161" spans="6:245" ht="15" customHeight="1"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99"/>
      <c r="GM161" s="99"/>
      <c r="GN161" s="99"/>
      <c r="GO161" s="99"/>
      <c r="GP161" s="99"/>
      <c r="GQ161" s="99"/>
      <c r="GR161" s="99"/>
      <c r="GS161" s="99"/>
      <c r="GT161" s="99"/>
      <c r="GU161" s="99"/>
      <c r="GV161" s="99"/>
      <c r="GW161" s="99"/>
      <c r="GX161" s="99"/>
      <c r="GY161" s="99"/>
      <c r="GZ161" s="99"/>
      <c r="HA161" s="99"/>
      <c r="HB161" s="99"/>
      <c r="HC161" s="99"/>
      <c r="HD161" s="99"/>
      <c r="HE161" s="99"/>
      <c r="HF161" s="99"/>
      <c r="HG161" s="99"/>
      <c r="HH161" s="99"/>
      <c r="HI161" s="97"/>
      <c r="HU161" s="97"/>
      <c r="HV161" s="97"/>
      <c r="HW161" s="97"/>
      <c r="HX161" s="97"/>
      <c r="HY161" s="97"/>
      <c r="HZ161" s="97"/>
      <c r="IA161" s="97"/>
      <c r="IB161" s="97"/>
      <c r="IK161" s="88"/>
    </row>
    <row r="162" spans="6:245" ht="15" customHeight="1"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7"/>
      <c r="HU162" s="97"/>
      <c r="HV162" s="97"/>
      <c r="HW162" s="97"/>
      <c r="HX162" s="97"/>
      <c r="HY162" s="97"/>
      <c r="HZ162" s="97"/>
      <c r="IA162" s="97"/>
      <c r="IB162" s="97"/>
      <c r="IK162" s="88"/>
    </row>
    <row r="163" spans="6:245" ht="15" customHeight="1"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7"/>
      <c r="HU163" s="97"/>
      <c r="HV163" s="97"/>
      <c r="HW163" s="97"/>
      <c r="HX163" s="97"/>
      <c r="HY163" s="97"/>
      <c r="HZ163" s="97"/>
      <c r="IA163" s="97"/>
      <c r="IB163" s="97"/>
      <c r="IK163" s="88"/>
    </row>
    <row r="164" spans="6:245" ht="15" customHeight="1"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  <c r="GS164" s="99"/>
      <c r="GT164" s="99"/>
      <c r="GU164" s="99"/>
      <c r="GV164" s="99"/>
      <c r="GW164" s="99"/>
      <c r="GX164" s="99"/>
      <c r="GY164" s="99"/>
      <c r="GZ164" s="99"/>
      <c r="HA164" s="99"/>
      <c r="HB164" s="99"/>
      <c r="HC164" s="99"/>
      <c r="HD164" s="99"/>
      <c r="HE164" s="99"/>
      <c r="HF164" s="99"/>
      <c r="HG164" s="99"/>
      <c r="HH164" s="99"/>
      <c r="HI164" s="97"/>
      <c r="HU164" s="97"/>
      <c r="HV164" s="97"/>
      <c r="HW164" s="97"/>
      <c r="HX164" s="97"/>
      <c r="HY164" s="97"/>
      <c r="HZ164" s="97"/>
      <c r="IA164" s="97"/>
      <c r="IB164" s="97"/>
      <c r="IK164" s="88"/>
    </row>
    <row r="165" spans="6:245" ht="15" customHeight="1"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99"/>
      <c r="HA165" s="99"/>
      <c r="HB165" s="99"/>
      <c r="HC165" s="99"/>
      <c r="HD165" s="99"/>
      <c r="HE165" s="99"/>
      <c r="HF165" s="99"/>
      <c r="HG165" s="99"/>
      <c r="HH165" s="99"/>
      <c r="HI165" s="97"/>
      <c r="HU165" s="97"/>
      <c r="HV165" s="97"/>
      <c r="HW165" s="97"/>
      <c r="HX165" s="97"/>
      <c r="HY165" s="97"/>
      <c r="HZ165" s="97"/>
      <c r="IA165" s="97"/>
      <c r="IB165" s="97"/>
      <c r="IK165" s="88"/>
    </row>
    <row r="166" spans="6:245" ht="15" customHeight="1"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7"/>
      <c r="HU166" s="97"/>
      <c r="HV166" s="97"/>
      <c r="HW166" s="97"/>
      <c r="HX166" s="97"/>
      <c r="HY166" s="97"/>
      <c r="HZ166" s="97"/>
      <c r="IA166" s="97"/>
      <c r="IB166" s="97"/>
      <c r="IK166" s="88"/>
    </row>
    <row r="167" spans="6:245" ht="15" customHeight="1"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FS167" s="99"/>
      <c r="FT167" s="99"/>
      <c r="FU167" s="99"/>
      <c r="FV167" s="99"/>
      <c r="FW167" s="99"/>
      <c r="FX167" s="99"/>
      <c r="FY167" s="99"/>
      <c r="FZ167" s="99"/>
      <c r="GA167" s="99"/>
      <c r="GB167" s="99"/>
      <c r="GC167" s="99"/>
      <c r="GD167" s="99"/>
      <c r="GE167" s="99"/>
      <c r="GF167" s="99"/>
      <c r="GG167" s="99"/>
      <c r="GH167" s="99"/>
      <c r="GI167" s="99"/>
      <c r="GJ167" s="99"/>
      <c r="GK167" s="99"/>
      <c r="GL167" s="99"/>
      <c r="GM167" s="99"/>
      <c r="GN167" s="99"/>
      <c r="GO167" s="99"/>
      <c r="GP167" s="99"/>
      <c r="GQ167" s="99"/>
      <c r="GR167" s="99"/>
      <c r="GS167" s="99"/>
      <c r="GT167" s="99"/>
      <c r="GU167" s="99"/>
      <c r="GV167" s="99"/>
      <c r="GW167" s="99"/>
      <c r="GX167" s="99"/>
      <c r="GY167" s="99"/>
      <c r="GZ167" s="99"/>
      <c r="HA167" s="99"/>
      <c r="HB167" s="99"/>
      <c r="HC167" s="99"/>
      <c r="HD167" s="99"/>
      <c r="HE167" s="99"/>
      <c r="HF167" s="99"/>
      <c r="HG167" s="99"/>
      <c r="HH167" s="99"/>
      <c r="HI167" s="97"/>
      <c r="HU167" s="97"/>
      <c r="HV167" s="97"/>
      <c r="HW167" s="97"/>
      <c r="HX167" s="97"/>
      <c r="HY167" s="97"/>
      <c r="HZ167" s="97"/>
      <c r="IA167" s="97"/>
      <c r="IB167" s="97"/>
      <c r="IK167" s="88"/>
    </row>
    <row r="168" spans="6:245" ht="15" customHeight="1"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7"/>
      <c r="HU168" s="97"/>
      <c r="HV168" s="97"/>
      <c r="HW168" s="97"/>
      <c r="HX168" s="97"/>
      <c r="HY168" s="97"/>
      <c r="HZ168" s="97"/>
      <c r="IA168" s="97"/>
      <c r="IB168" s="97"/>
      <c r="IK168" s="88"/>
    </row>
  </sheetData>
  <sheetProtection/>
  <mergeCells count="44">
    <mergeCell ref="G2:K2"/>
    <mergeCell ref="BJ2:BN2"/>
    <mergeCell ref="CN2:CR2"/>
    <mergeCell ref="FU2:FY2"/>
    <mergeCell ref="EV2:EZ2"/>
    <mergeCell ref="DH2:DL2"/>
    <mergeCell ref="DM2:DQ2"/>
    <mergeCell ref="EG2:EK2"/>
    <mergeCell ref="AA2:AE2"/>
    <mergeCell ref="FP2:FT2"/>
    <mergeCell ref="B1:AE1"/>
    <mergeCell ref="A2:A3"/>
    <mergeCell ref="CD2:CH2"/>
    <mergeCell ref="BT2:BX2"/>
    <mergeCell ref="BE2:BI2"/>
    <mergeCell ref="B2:F2"/>
    <mergeCell ref="AF2:AJ2"/>
    <mergeCell ref="BO2:BS2"/>
    <mergeCell ref="L2:P2"/>
    <mergeCell ref="V2:Z2"/>
    <mergeCell ref="DW2:EA2"/>
    <mergeCell ref="DR2:DV2"/>
    <mergeCell ref="FF2:FJ2"/>
    <mergeCell ref="DC2:DG2"/>
    <mergeCell ref="AP2:AT2"/>
    <mergeCell ref="AU2:AY2"/>
    <mergeCell ref="FZ2:GD2"/>
    <mergeCell ref="GE2:GI2"/>
    <mergeCell ref="EB2:EF2"/>
    <mergeCell ref="GT2:GX2"/>
    <mergeCell ref="GJ2:GN2"/>
    <mergeCell ref="GO2:GS2"/>
    <mergeCell ref="FA2:FE2"/>
    <mergeCell ref="FK2:FO2"/>
    <mergeCell ref="AK2:AO2"/>
    <mergeCell ref="Q2:U2"/>
    <mergeCell ref="AZ2:BD2"/>
    <mergeCell ref="GY2:HC2"/>
    <mergeCell ref="BY2:CC2"/>
    <mergeCell ref="CI2:CM2"/>
    <mergeCell ref="CS2:CW2"/>
    <mergeCell ref="CX2:DB2"/>
    <mergeCell ref="EL2:EP2"/>
    <mergeCell ref="EQ2:EU2"/>
  </mergeCells>
  <printOptions/>
  <pageMargins left="0.3937007874015748" right="0.2362204724409449" top="0.15748031496062992" bottom="0" header="0.15748031496062992" footer="0"/>
  <pageSetup horizontalDpi="600" verticalDpi="600" orientation="landscape" paperSize="9" scale="93" r:id="rId1"/>
  <colBreaks count="5" manualBreakCount="5">
    <brk id="36" max="65535" man="1"/>
    <brk id="71" max="65535" man="1"/>
    <brk id="106" max="65535" man="1"/>
    <brk id="156" max="65535" man="1"/>
    <brk id="18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4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140625" style="1" customWidth="1"/>
    <col min="2" max="2" width="22.8515625" style="3" customWidth="1"/>
    <col min="3" max="3" width="62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spans="1:3" ht="45" customHeight="1">
      <c r="A1" s="237"/>
      <c r="B1" s="238"/>
      <c r="C1" s="348" t="s">
        <v>515</v>
      </c>
    </row>
    <row r="2" spans="1:3" ht="15" customHeight="1">
      <c r="A2" s="237"/>
      <c r="B2" s="238"/>
      <c r="C2" s="246"/>
    </row>
    <row r="3" spans="1:3" ht="15" customHeight="1">
      <c r="A3" s="237"/>
      <c r="B3" s="238"/>
      <c r="C3" s="246"/>
    </row>
    <row r="4" spans="1:3" ht="15" customHeight="1">
      <c r="A4" s="237"/>
      <c r="B4" s="238"/>
      <c r="C4" s="237"/>
    </row>
    <row r="5" spans="1:3" s="5" customFormat="1" ht="42.75" customHeight="1">
      <c r="A5" s="752" t="s">
        <v>315</v>
      </c>
      <c r="B5" s="752"/>
      <c r="C5" s="752"/>
    </row>
    <row r="6" spans="1:3" ht="15">
      <c r="A6" s="237"/>
      <c r="B6" s="238"/>
      <c r="C6" s="237"/>
    </row>
    <row r="7" spans="1:3" ht="15">
      <c r="A7" s="237"/>
      <c r="B7" s="238"/>
      <c r="C7" s="237"/>
    </row>
    <row r="8" spans="1:3" s="5" customFormat="1" ht="15.75">
      <c r="A8" s="247">
        <v>182</v>
      </c>
      <c r="B8" s="757" t="s">
        <v>150</v>
      </c>
      <c r="C8" s="757"/>
    </row>
    <row r="9" spans="1:3" ht="15">
      <c r="A9" s="240"/>
      <c r="B9" s="248"/>
      <c r="C9" s="242"/>
    </row>
    <row r="10" spans="1:3" ht="78">
      <c r="A10" s="249">
        <v>182</v>
      </c>
      <c r="B10" s="250" t="s">
        <v>324</v>
      </c>
      <c r="C10" s="251" t="s">
        <v>403</v>
      </c>
    </row>
    <row r="11" spans="1:3" ht="105">
      <c r="A11" s="249">
        <v>182</v>
      </c>
      <c r="B11" s="252" t="s">
        <v>119</v>
      </c>
      <c r="C11" s="253" t="s">
        <v>120</v>
      </c>
    </row>
    <row r="12" spans="1:3" ht="45">
      <c r="A12" s="249">
        <v>182</v>
      </c>
      <c r="B12" s="254" t="s">
        <v>327</v>
      </c>
      <c r="C12" s="245" t="s">
        <v>121</v>
      </c>
    </row>
    <row r="13" spans="1:3" ht="15">
      <c r="A13" s="249"/>
      <c r="B13" s="254"/>
      <c r="C13" s="245"/>
    </row>
    <row r="14" spans="1:3" ht="15">
      <c r="A14" s="249">
        <v>182</v>
      </c>
      <c r="B14" s="256" t="s">
        <v>122</v>
      </c>
      <c r="C14" s="255" t="s">
        <v>149</v>
      </c>
    </row>
    <row r="15" spans="1:3" ht="15">
      <c r="A15" s="249"/>
      <c r="B15" s="249"/>
      <c r="C15" s="242"/>
    </row>
    <row r="16" spans="1:3" ht="45">
      <c r="A16" s="249">
        <v>182</v>
      </c>
      <c r="B16" s="411" t="s">
        <v>123</v>
      </c>
      <c r="C16" s="412" t="s">
        <v>103</v>
      </c>
    </row>
    <row r="17" spans="1:3" ht="15">
      <c r="A17" s="249"/>
      <c r="B17" s="249"/>
      <c r="C17" s="242"/>
    </row>
    <row r="18" spans="1:3" ht="30">
      <c r="A18" s="249">
        <v>182</v>
      </c>
      <c r="B18" s="380" t="s">
        <v>98</v>
      </c>
      <c r="C18" s="379" t="s">
        <v>99</v>
      </c>
    </row>
    <row r="19" spans="1:3" ht="15">
      <c r="A19" s="249"/>
      <c r="B19" s="256"/>
      <c r="C19" s="253"/>
    </row>
    <row r="20" spans="1:3" ht="30">
      <c r="A20" s="249">
        <v>182</v>
      </c>
      <c r="B20" s="388" t="s">
        <v>94</v>
      </c>
      <c r="C20" s="406" t="s">
        <v>104</v>
      </c>
    </row>
    <row r="21" spans="1:3" ht="15.75" hidden="1">
      <c r="A21" s="257">
        <v>187</v>
      </c>
      <c r="B21" s="750" t="s">
        <v>294</v>
      </c>
      <c r="C21" s="751"/>
    </row>
    <row r="22" spans="1:3" ht="15.75" hidden="1">
      <c r="A22" s="258"/>
      <c r="B22" s="259"/>
      <c r="C22" s="260"/>
    </row>
    <row r="23" spans="1:3" s="5" customFormat="1" ht="15" customHeight="1" hidden="1">
      <c r="A23" s="758" t="s">
        <v>302</v>
      </c>
      <c r="B23" s="755" t="s">
        <v>280</v>
      </c>
      <c r="C23" s="261" t="s">
        <v>281</v>
      </c>
    </row>
    <row r="24" spans="1:3" s="5" customFormat="1" ht="15.75" customHeight="1" hidden="1">
      <c r="A24" s="759"/>
      <c r="B24" s="756"/>
      <c r="C24" s="262" t="s">
        <v>282</v>
      </c>
    </row>
    <row r="25" spans="1:3" s="5" customFormat="1" ht="15.75" customHeight="1" hidden="1">
      <c r="A25" s="263"/>
      <c r="B25" s="241"/>
      <c r="C25" s="264"/>
    </row>
    <row r="26" spans="1:3" s="5" customFormat="1" ht="15.75" customHeight="1" hidden="1">
      <c r="A26" s="265" t="s">
        <v>295</v>
      </c>
      <c r="B26" s="750" t="s">
        <v>296</v>
      </c>
      <c r="C26" s="751"/>
    </row>
    <row r="27" spans="1:3" s="5" customFormat="1" ht="15.75" customHeight="1" hidden="1">
      <c r="A27" s="263"/>
      <c r="B27" s="241"/>
      <c r="C27" s="264"/>
    </row>
    <row r="28" spans="1:3" ht="15" hidden="1">
      <c r="A28" s="753" t="s">
        <v>295</v>
      </c>
      <c r="B28" s="755" t="s">
        <v>243</v>
      </c>
      <c r="C28" s="261" t="s">
        <v>283</v>
      </c>
    </row>
    <row r="29" spans="1:3" ht="15" hidden="1">
      <c r="A29" s="754"/>
      <c r="B29" s="756"/>
      <c r="C29" s="262" t="s">
        <v>284</v>
      </c>
    </row>
    <row r="30" spans="1:3" ht="15" hidden="1">
      <c r="A30" s="266"/>
      <c r="B30" s="244"/>
      <c r="C30" s="242"/>
    </row>
    <row r="31" spans="1:3" s="6" customFormat="1" ht="15">
      <c r="A31" s="408"/>
      <c r="B31" s="409"/>
      <c r="C31" s="410"/>
    </row>
    <row r="32" spans="1:3" s="6" customFormat="1" ht="18.75">
      <c r="A32" s="189"/>
      <c r="B32" s="189"/>
      <c r="C32" s="190"/>
    </row>
    <row r="33" spans="1:3" s="6" customFormat="1" ht="18.75">
      <c r="A33" s="189"/>
      <c r="B33" s="189"/>
      <c r="C33" s="190"/>
    </row>
    <row r="34" spans="1:3" s="6" customFormat="1" ht="18.75">
      <c r="A34" s="191"/>
      <c r="B34" s="191"/>
      <c r="C34" s="192"/>
    </row>
    <row r="35" spans="1:3" s="6" customFormat="1" ht="18.75">
      <c r="A35" s="189"/>
      <c r="B35" s="189"/>
      <c r="C35" s="190"/>
    </row>
    <row r="36" spans="1:3" s="6" customFormat="1" ht="18.75">
      <c r="A36" s="189"/>
      <c r="B36" s="189"/>
      <c r="C36" s="190"/>
    </row>
    <row r="37" spans="1:3" s="6" customFormat="1" ht="18.75">
      <c r="A37" s="189"/>
      <c r="B37" s="189"/>
      <c r="C37" s="190"/>
    </row>
    <row r="38" spans="1:3" ht="18.75">
      <c r="A38" s="189"/>
      <c r="B38" s="189"/>
      <c r="C38" s="190"/>
    </row>
    <row r="39" spans="1:3" ht="18.75">
      <c r="A39" s="189"/>
      <c r="B39" s="189"/>
      <c r="C39" s="190"/>
    </row>
    <row r="41" spans="1:3" s="6" customFormat="1" ht="18.75">
      <c r="A41" s="189"/>
      <c r="B41" s="189"/>
      <c r="C41" s="190"/>
    </row>
    <row r="42" spans="1:2" s="6" customFormat="1" ht="15">
      <c r="A42" s="20"/>
      <c r="B42" s="8"/>
    </row>
    <row r="43" spans="1:3" s="6" customFormat="1" ht="18.75">
      <c r="A43" s="189"/>
      <c r="B43" s="189"/>
      <c r="C43" s="190"/>
    </row>
    <row r="44" spans="1:3" s="6" customFormat="1" ht="18.75">
      <c r="A44" s="189"/>
      <c r="B44" s="189"/>
      <c r="C44" s="190"/>
    </row>
    <row r="45" spans="1:3" s="6" customFormat="1" ht="18.75">
      <c r="A45" s="189"/>
      <c r="B45" s="189"/>
      <c r="C45" s="190"/>
    </row>
    <row r="46" spans="1:2" ht="15">
      <c r="A46" s="2"/>
      <c r="B46" s="4"/>
    </row>
    <row r="47" spans="1:2" ht="15">
      <c r="A47" s="2"/>
      <c r="B47" s="4"/>
    </row>
    <row r="48" spans="1:2" ht="15">
      <c r="A48" s="2"/>
      <c r="B48" s="4"/>
    </row>
  </sheetData>
  <sheetProtection/>
  <mergeCells count="8">
    <mergeCell ref="A28:A29"/>
    <mergeCell ref="B28:B29"/>
    <mergeCell ref="A5:C5"/>
    <mergeCell ref="B8:C8"/>
    <mergeCell ref="B21:C21"/>
    <mergeCell ref="A23:A24"/>
    <mergeCell ref="B23:B24"/>
    <mergeCell ref="B26:C26"/>
  </mergeCells>
  <printOptions/>
  <pageMargins left="0.6299212598425197" right="0" top="0.787401574803149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9.28125" style="1" customWidth="1"/>
    <col min="2" max="2" width="46.00390625" style="3" customWidth="1"/>
    <col min="3" max="3" width="21.2812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spans="1:3" ht="47.25" customHeight="1">
      <c r="A1" s="426"/>
      <c r="B1" s="761" t="s">
        <v>516</v>
      </c>
      <c r="C1" s="761"/>
    </row>
    <row r="2" spans="1:3" ht="15" customHeight="1">
      <c r="A2" s="427"/>
      <c r="B2"/>
      <c r="C2"/>
    </row>
    <row r="3" spans="1:3" ht="15.75" customHeight="1">
      <c r="A3" s="760" t="s">
        <v>270</v>
      </c>
      <c r="B3" s="760"/>
      <c r="C3" s="760"/>
    </row>
    <row r="4" spans="1:3" s="5" customFormat="1" ht="16.5" customHeight="1">
      <c r="A4" s="760" t="s">
        <v>271</v>
      </c>
      <c r="B4" s="760"/>
      <c r="C4" s="760"/>
    </row>
    <row r="5" spans="1:3" ht="32.25" customHeight="1">
      <c r="A5" s="762" t="s">
        <v>523</v>
      </c>
      <c r="B5" s="762"/>
      <c r="C5" s="762"/>
    </row>
    <row r="6" spans="1:3" ht="15.75">
      <c r="A6" s="760" t="s">
        <v>7</v>
      </c>
      <c r="B6" s="760"/>
      <c r="C6" s="760"/>
    </row>
    <row r="7" spans="1:3" s="5" customFormat="1" ht="15" customHeight="1">
      <c r="A7" s="760" t="s">
        <v>272</v>
      </c>
      <c r="B7" s="760"/>
      <c r="C7" s="760"/>
    </row>
    <row r="8" spans="1:3" ht="16.5" thickBot="1">
      <c r="A8" s="428"/>
      <c r="B8"/>
      <c r="C8"/>
    </row>
    <row r="9" spans="1:3" ht="60" customHeight="1" thickBot="1">
      <c r="A9" s="384" t="s">
        <v>273</v>
      </c>
      <c r="B9" s="429" t="s">
        <v>274</v>
      </c>
      <c r="C9" s="429" t="s">
        <v>275</v>
      </c>
    </row>
    <row r="10" spans="1:3" ht="36" customHeight="1" thickBot="1">
      <c r="A10" s="385" t="s">
        <v>276</v>
      </c>
      <c r="B10" s="430" t="s">
        <v>277</v>
      </c>
      <c r="C10" s="431">
        <v>100</v>
      </c>
    </row>
    <row r="11" spans="1:3" ht="33" customHeight="1" thickBot="1">
      <c r="A11" s="385" t="s">
        <v>278</v>
      </c>
      <c r="B11" s="430" t="s">
        <v>34</v>
      </c>
      <c r="C11" s="431">
        <v>100</v>
      </c>
    </row>
    <row r="12" spans="1:3" ht="34.5" customHeight="1" thickBot="1">
      <c r="A12" s="385" t="s">
        <v>279</v>
      </c>
      <c r="B12" s="432" t="s">
        <v>37</v>
      </c>
      <c r="C12" s="431">
        <v>100</v>
      </c>
    </row>
    <row r="13" spans="1:3" ht="15.75">
      <c r="A13" s="433"/>
      <c r="B13"/>
      <c r="C13"/>
    </row>
    <row r="14" spans="1:3" s="6" customFormat="1" ht="18.75">
      <c r="A14" s="189"/>
      <c r="B14" s="189"/>
      <c r="C14" s="190"/>
    </row>
  </sheetData>
  <sheetProtection/>
  <mergeCells count="6">
    <mergeCell ref="A7:C7"/>
    <mergeCell ref="B1:C1"/>
    <mergeCell ref="A3:C3"/>
    <mergeCell ref="A5:C5"/>
    <mergeCell ref="A6:C6"/>
    <mergeCell ref="A4:C4"/>
  </mergeCells>
  <printOptions/>
  <pageMargins left="0.63" right="0" top="0.787401574803149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417"/>
  <sheetViews>
    <sheetView zoomScalePageLayoutView="0" workbookViewId="0" topLeftCell="A3">
      <selection activeCell="C87" sqref="C87"/>
    </sheetView>
  </sheetViews>
  <sheetFormatPr defaultColWidth="9.140625" defaultRowHeight="15" customHeight="1"/>
  <cols>
    <col min="1" max="1" width="26.421875" style="144" customWidth="1"/>
    <col min="2" max="2" width="76.57421875" style="52" customWidth="1"/>
    <col min="3" max="3" width="8.7109375" style="133" customWidth="1"/>
    <col min="4" max="4" width="8.421875" style="133" customWidth="1"/>
    <col min="5" max="5" width="9.140625" style="54" customWidth="1"/>
    <col min="6" max="10" width="6.7109375" style="54" customWidth="1"/>
    <col min="11" max="19" width="6.7109375" style="51" customWidth="1"/>
    <col min="20" max="41" width="9.140625" style="51" customWidth="1"/>
    <col min="42" max="16384" width="9.140625" style="52" customWidth="1"/>
  </cols>
  <sheetData>
    <row r="1" spans="2:5" ht="36" customHeight="1">
      <c r="B1" s="767" t="s">
        <v>524</v>
      </c>
      <c r="C1" s="767"/>
      <c r="D1" s="767"/>
      <c r="E1" s="767"/>
    </row>
    <row r="2" spans="1:10" ht="17.25" customHeight="1" hidden="1">
      <c r="A2" s="267"/>
      <c r="B2" s="239"/>
      <c r="C2" s="268"/>
      <c r="D2" s="268"/>
      <c r="E2" s="193"/>
      <c r="F2" s="50"/>
      <c r="G2" s="50"/>
      <c r="H2" s="48"/>
      <c r="I2" s="48"/>
      <c r="J2" s="48"/>
    </row>
    <row r="3" spans="1:10" ht="32.25" customHeight="1">
      <c r="A3" s="768" t="s">
        <v>525</v>
      </c>
      <c r="B3" s="768"/>
      <c r="C3" s="768"/>
      <c r="D3" s="768"/>
      <c r="E3" s="768"/>
      <c r="F3" s="50"/>
      <c r="G3" s="50"/>
      <c r="H3" s="48"/>
      <c r="I3" s="48"/>
      <c r="J3" s="48"/>
    </row>
    <row r="4" spans="1:10" ht="10.5" customHeight="1">
      <c r="A4" s="269"/>
      <c r="B4" s="270"/>
      <c r="C4" s="271"/>
      <c r="D4" s="271"/>
      <c r="E4" s="194"/>
      <c r="F4" s="53"/>
      <c r="G4" s="53"/>
      <c r="J4" s="55"/>
    </row>
    <row r="5" spans="1:23" ht="18" customHeight="1">
      <c r="A5" s="763" t="s">
        <v>151</v>
      </c>
      <c r="B5" s="763" t="s">
        <v>152</v>
      </c>
      <c r="C5" s="765" t="s">
        <v>361</v>
      </c>
      <c r="D5" s="766"/>
      <c r="E5" s="766"/>
      <c r="F5" s="57"/>
      <c r="G5" s="57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15.75" customHeight="1">
      <c r="A6" s="764"/>
      <c r="B6" s="764"/>
      <c r="C6" s="442">
        <v>2022</v>
      </c>
      <c r="D6" s="603" t="s">
        <v>434</v>
      </c>
      <c r="E6" s="603" t="s">
        <v>526</v>
      </c>
      <c r="F6" s="57"/>
      <c r="G6" s="57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10.5" customHeight="1" hidden="1">
      <c r="A7" s="272"/>
      <c r="B7" s="273"/>
      <c r="C7" s="443"/>
      <c r="D7" s="443"/>
      <c r="E7" s="58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ht="15.75" customHeight="1">
      <c r="A8" s="381" t="s">
        <v>134</v>
      </c>
      <c r="B8" s="274" t="s">
        <v>135</v>
      </c>
      <c r="C8" s="444">
        <f>C9+C14+C17+C25+C31+C28+C37</f>
        <v>1352</v>
      </c>
      <c r="D8" s="444">
        <f>D9+D14+D17+D25+D31+D28+D37</f>
        <v>1369</v>
      </c>
      <c r="E8" s="444">
        <f>E9+E14+E17+E25+E31+E28+E37</f>
        <v>1394</v>
      </c>
      <c r="F8" s="60"/>
      <c r="G8" s="60"/>
      <c r="H8" s="60"/>
      <c r="I8" s="60"/>
      <c r="J8" s="60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5" customHeight="1">
      <c r="A9" s="381" t="s">
        <v>136</v>
      </c>
      <c r="B9" s="274" t="s">
        <v>137</v>
      </c>
      <c r="C9" s="394">
        <f aca="true" t="shared" si="0" ref="C9:E10">C10</f>
        <v>23</v>
      </c>
      <c r="D9" s="394">
        <f t="shared" si="0"/>
        <v>24</v>
      </c>
      <c r="E9" s="394">
        <f t="shared" si="0"/>
        <v>25</v>
      </c>
      <c r="F9" s="60"/>
      <c r="G9" s="60"/>
      <c r="H9" s="60"/>
      <c r="I9" s="60"/>
      <c r="J9" s="60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5.75" customHeight="1">
      <c r="A10" s="380" t="s">
        <v>325</v>
      </c>
      <c r="B10" s="393" t="s">
        <v>138</v>
      </c>
      <c r="C10" s="394">
        <f t="shared" si="0"/>
        <v>23</v>
      </c>
      <c r="D10" s="394">
        <f t="shared" si="0"/>
        <v>24</v>
      </c>
      <c r="E10" s="491">
        <f t="shared" si="0"/>
        <v>25</v>
      </c>
      <c r="F10" s="60"/>
      <c r="G10" s="60"/>
      <c r="H10" s="60"/>
      <c r="I10" s="60"/>
      <c r="J10" s="60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63" customHeight="1">
      <c r="A11" s="380" t="s">
        <v>324</v>
      </c>
      <c r="B11" s="393" t="s">
        <v>323</v>
      </c>
      <c r="C11" s="395">
        <v>23</v>
      </c>
      <c r="D11" s="395">
        <v>24</v>
      </c>
      <c r="E11" s="491">
        <v>25</v>
      </c>
      <c r="F11" s="60"/>
      <c r="G11" s="60"/>
      <c r="H11" s="60"/>
      <c r="I11" s="60"/>
      <c r="J11" s="60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34.5" customHeight="1">
      <c r="A12" s="380" t="s">
        <v>327</v>
      </c>
      <c r="B12" s="393" t="s">
        <v>326</v>
      </c>
      <c r="C12" s="396">
        <v>0</v>
      </c>
      <c r="D12" s="396"/>
      <c r="E12" s="441"/>
      <c r="F12" s="59"/>
      <c r="G12" s="59"/>
      <c r="H12" s="60"/>
      <c r="I12" s="60"/>
      <c r="J12" s="60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43.5" customHeight="1" hidden="1">
      <c r="A13" s="380" t="s">
        <v>153</v>
      </c>
      <c r="B13" s="393" t="s">
        <v>154</v>
      </c>
      <c r="C13" s="396">
        <v>0</v>
      </c>
      <c r="D13" s="396"/>
      <c r="E13" s="441"/>
      <c r="F13" s="59"/>
      <c r="G13" s="59"/>
      <c r="H13" s="60"/>
      <c r="I13" s="60"/>
      <c r="J13" s="6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16.5" customHeight="1">
      <c r="A14" s="380" t="s">
        <v>155</v>
      </c>
      <c r="B14" s="274" t="s">
        <v>156</v>
      </c>
      <c r="C14" s="445">
        <f>C16</f>
        <v>317</v>
      </c>
      <c r="D14" s="445">
        <f>D16</f>
        <v>323</v>
      </c>
      <c r="E14" s="452">
        <f>E16</f>
        <v>335</v>
      </c>
      <c r="F14" s="60"/>
      <c r="G14" s="60"/>
      <c r="H14" s="60"/>
      <c r="I14" s="60"/>
      <c r="J14" s="60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6.5" customHeight="1">
      <c r="A15" s="380" t="s">
        <v>95</v>
      </c>
      <c r="B15" s="393" t="s">
        <v>149</v>
      </c>
      <c r="C15" s="395"/>
      <c r="D15" s="395"/>
      <c r="E15" s="453"/>
      <c r="F15" s="60"/>
      <c r="G15" s="60"/>
      <c r="H15" s="60"/>
      <c r="I15" s="60"/>
      <c r="J15" s="60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6.5" customHeight="1">
      <c r="A16" s="380" t="s">
        <v>122</v>
      </c>
      <c r="B16" s="393" t="s">
        <v>149</v>
      </c>
      <c r="C16" s="396">
        <v>317</v>
      </c>
      <c r="D16" s="396">
        <v>323</v>
      </c>
      <c r="E16" s="454">
        <v>335</v>
      </c>
      <c r="F16" s="59"/>
      <c r="G16" s="59"/>
      <c r="H16" s="60"/>
      <c r="I16" s="60"/>
      <c r="J16" s="60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8" customHeight="1">
      <c r="A17" s="381" t="s">
        <v>139</v>
      </c>
      <c r="B17" s="274" t="s">
        <v>140</v>
      </c>
      <c r="C17" s="445">
        <f>C18+C20</f>
        <v>1012</v>
      </c>
      <c r="D17" s="445">
        <f>D18+D20</f>
        <v>1022</v>
      </c>
      <c r="E17" s="445">
        <f>E18+E20</f>
        <v>1034</v>
      </c>
      <c r="F17" s="60"/>
      <c r="G17" s="60"/>
      <c r="H17" s="60"/>
      <c r="I17" s="60"/>
      <c r="J17" s="60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5" customHeight="1">
      <c r="A18" s="380" t="s">
        <v>96</v>
      </c>
      <c r="B18" s="393" t="s">
        <v>148</v>
      </c>
      <c r="C18" s="395">
        <v>50</v>
      </c>
      <c r="D18" s="395">
        <v>51</v>
      </c>
      <c r="E18" s="395">
        <v>52</v>
      </c>
      <c r="F18" s="60"/>
      <c r="G18" s="60"/>
      <c r="H18" s="60"/>
      <c r="I18" s="60"/>
      <c r="J18" s="60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32.25" customHeight="1">
      <c r="A19" s="380" t="s">
        <v>123</v>
      </c>
      <c r="B19" s="393" t="s">
        <v>435</v>
      </c>
      <c r="C19" s="396">
        <v>50</v>
      </c>
      <c r="D19" s="396">
        <v>51</v>
      </c>
      <c r="E19" s="454">
        <v>52</v>
      </c>
      <c r="F19" s="59"/>
      <c r="G19" s="59"/>
      <c r="H19" s="60"/>
      <c r="I19" s="60"/>
      <c r="J19" s="6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ht="15" customHeight="1">
      <c r="A20" s="380" t="s">
        <v>97</v>
      </c>
      <c r="B20" s="393" t="s">
        <v>141</v>
      </c>
      <c r="C20" s="395">
        <f>C21+C23</f>
        <v>962</v>
      </c>
      <c r="D20" s="395">
        <f>D21+D23</f>
        <v>971</v>
      </c>
      <c r="E20" s="395">
        <f>E21+E23</f>
        <v>982</v>
      </c>
      <c r="F20" s="60"/>
      <c r="G20" s="60"/>
      <c r="H20" s="60"/>
      <c r="I20" s="60"/>
      <c r="J20" s="6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ht="16.5" customHeight="1">
      <c r="A21" s="387" t="s">
        <v>219</v>
      </c>
      <c r="B21" s="397" t="s">
        <v>220</v>
      </c>
      <c r="C21" s="396">
        <f>C22</f>
        <v>180</v>
      </c>
      <c r="D21" s="396">
        <f>D22</f>
        <v>185</v>
      </c>
      <c r="E21" s="451">
        <f>E22</f>
        <v>190</v>
      </c>
      <c r="F21" s="60"/>
      <c r="G21" s="60"/>
      <c r="H21" s="60"/>
      <c r="I21" s="60"/>
      <c r="J21" s="6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30" customHeight="1">
      <c r="A22" s="380" t="s">
        <v>98</v>
      </c>
      <c r="B22" s="393" t="s">
        <v>99</v>
      </c>
      <c r="C22" s="396">
        <v>180</v>
      </c>
      <c r="D22" s="396">
        <v>185</v>
      </c>
      <c r="E22" s="454">
        <v>190</v>
      </c>
      <c r="F22" s="59"/>
      <c r="G22" s="59"/>
      <c r="H22" s="60"/>
      <c r="I22" s="60"/>
      <c r="J22" s="6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6.5" customHeight="1">
      <c r="A23" s="388" t="s">
        <v>221</v>
      </c>
      <c r="B23" s="398" t="s">
        <v>222</v>
      </c>
      <c r="C23" s="396">
        <f>C24</f>
        <v>782</v>
      </c>
      <c r="D23" s="396">
        <f>D24</f>
        <v>786</v>
      </c>
      <c r="E23" s="451">
        <f>E24</f>
        <v>792</v>
      </c>
      <c r="F23" s="60"/>
      <c r="G23" s="60"/>
      <c r="H23" s="60"/>
      <c r="I23" s="60"/>
      <c r="J23" s="6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ht="35.25" customHeight="1">
      <c r="A24" s="388" t="s">
        <v>94</v>
      </c>
      <c r="B24" s="407" t="s">
        <v>104</v>
      </c>
      <c r="C24" s="396">
        <v>782</v>
      </c>
      <c r="D24" s="396">
        <v>786</v>
      </c>
      <c r="E24" s="454">
        <v>792</v>
      </c>
      <c r="F24" s="59"/>
      <c r="G24" s="59"/>
      <c r="H24" s="60"/>
      <c r="I24" s="60"/>
      <c r="J24" s="6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37.5" customHeight="1" hidden="1">
      <c r="A25" s="381" t="s">
        <v>158</v>
      </c>
      <c r="B25" s="274" t="s">
        <v>159</v>
      </c>
      <c r="C25" s="446">
        <f>C26</f>
        <v>0</v>
      </c>
      <c r="D25" s="447"/>
      <c r="E25" s="452"/>
      <c r="F25" s="60"/>
      <c r="G25" s="60"/>
      <c r="H25" s="60"/>
      <c r="I25" s="60"/>
      <c r="J25" s="6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18.75" customHeight="1" hidden="1">
      <c r="A26" s="380" t="s">
        <v>160</v>
      </c>
      <c r="B26" s="393" t="s">
        <v>161</v>
      </c>
      <c r="C26" s="395">
        <f>C27</f>
        <v>0</v>
      </c>
      <c r="D26" s="448"/>
      <c r="E26" s="451"/>
      <c r="F26" s="60"/>
      <c r="G26" s="60"/>
      <c r="H26" s="60"/>
      <c r="I26" s="60"/>
      <c r="J26" s="6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31.5" customHeight="1" hidden="1">
      <c r="A27" s="380" t="s">
        <v>162</v>
      </c>
      <c r="B27" s="399" t="s">
        <v>100</v>
      </c>
      <c r="C27" s="396">
        <v>0</v>
      </c>
      <c r="D27" s="449"/>
      <c r="E27" s="454"/>
      <c r="F27" s="59"/>
      <c r="G27" s="59"/>
      <c r="H27" s="60"/>
      <c r="I27" s="60"/>
      <c r="J27" s="6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48" customHeight="1" hidden="1">
      <c r="A28" s="381" t="s">
        <v>402</v>
      </c>
      <c r="B28" s="274" t="s">
        <v>93</v>
      </c>
      <c r="C28" s="396">
        <f>C29</f>
        <v>0</v>
      </c>
      <c r="D28" s="449"/>
      <c r="E28" s="454"/>
      <c r="F28" s="59"/>
      <c r="G28" s="59"/>
      <c r="H28" s="60"/>
      <c r="I28" s="60"/>
      <c r="J28" s="6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30" customHeight="1" hidden="1">
      <c r="A29" s="380" t="s">
        <v>90</v>
      </c>
      <c r="B29" s="393" t="s">
        <v>115</v>
      </c>
      <c r="C29" s="396">
        <f>C30</f>
        <v>0</v>
      </c>
      <c r="D29" s="449"/>
      <c r="E29" s="454"/>
      <c r="F29" s="59"/>
      <c r="G29" s="59"/>
      <c r="H29" s="60"/>
      <c r="I29" s="60"/>
      <c r="J29" s="60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63" customHeight="1" hidden="1">
      <c r="A30" s="380" t="s">
        <v>391</v>
      </c>
      <c r="B30" s="393" t="s">
        <v>114</v>
      </c>
      <c r="C30" s="396">
        <f>'Сводная доходы 2021'!U24</f>
        <v>0</v>
      </c>
      <c r="D30" s="449"/>
      <c r="E30" s="454"/>
      <c r="F30" s="59"/>
      <c r="G30" s="59"/>
      <c r="H30" s="60"/>
      <c r="I30" s="60"/>
      <c r="J30" s="60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37.5" customHeight="1" hidden="1">
      <c r="A31" s="381" t="s">
        <v>142</v>
      </c>
      <c r="B31" s="274" t="s">
        <v>163</v>
      </c>
      <c r="C31" s="445">
        <f>C32+C33+C35+C36</f>
        <v>0</v>
      </c>
      <c r="D31" s="445">
        <f>D32+D33+D35+D36</f>
        <v>0</v>
      </c>
      <c r="E31" s="445">
        <f>E32+E33+E35+E36</f>
        <v>0</v>
      </c>
      <c r="F31" s="60"/>
      <c r="G31" s="60"/>
      <c r="H31" s="60"/>
      <c r="I31" s="60"/>
      <c r="J31" s="60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63.75" customHeight="1" hidden="1">
      <c r="A32" s="476" t="s">
        <v>329</v>
      </c>
      <c r="B32" s="477" t="s">
        <v>409</v>
      </c>
      <c r="C32" s="445">
        <f>'Сводная доходы 2021'!U30</f>
        <v>0</v>
      </c>
      <c r="D32" s="450"/>
      <c r="E32" s="452"/>
      <c r="F32" s="60"/>
      <c r="G32" s="60"/>
      <c r="H32" s="60"/>
      <c r="I32" s="60"/>
      <c r="J32" s="60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72" customHeight="1" hidden="1">
      <c r="A33" s="380" t="s">
        <v>101</v>
      </c>
      <c r="B33" s="399" t="s">
        <v>102</v>
      </c>
      <c r="C33" s="395">
        <f>C35+C36+C36</f>
        <v>0</v>
      </c>
      <c r="D33" s="448"/>
      <c r="E33" s="451"/>
      <c r="F33" s="60"/>
      <c r="G33" s="60"/>
      <c r="H33" s="60"/>
      <c r="I33" s="60"/>
      <c r="J33" s="60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42" customHeight="1" hidden="1">
      <c r="A34" s="380" t="s">
        <v>328</v>
      </c>
      <c r="B34" s="400" t="s">
        <v>335</v>
      </c>
      <c r="C34" s="395">
        <v>0</v>
      </c>
      <c r="D34" s="448"/>
      <c r="E34" s="451"/>
      <c r="F34" s="60"/>
      <c r="G34" s="60"/>
      <c r="H34" s="60"/>
      <c r="I34" s="60"/>
      <c r="J34" s="6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72" customHeight="1" hidden="1">
      <c r="A35" s="389" t="s">
        <v>164</v>
      </c>
      <c r="B35" s="399" t="s">
        <v>124</v>
      </c>
      <c r="C35" s="395"/>
      <c r="D35" s="448"/>
      <c r="E35" s="451"/>
      <c r="F35" s="60"/>
      <c r="G35" s="60"/>
      <c r="H35" s="60"/>
      <c r="I35" s="60"/>
      <c r="J35" s="60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63" customHeight="1" hidden="1">
      <c r="A36" s="389" t="s">
        <v>166</v>
      </c>
      <c r="B36" s="437" t="s">
        <v>409</v>
      </c>
      <c r="C36" s="395"/>
      <c r="D36" s="448"/>
      <c r="E36" s="451"/>
      <c r="F36" s="60"/>
      <c r="G36" s="60"/>
      <c r="H36" s="60"/>
      <c r="I36" s="60"/>
      <c r="J36" s="60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30.75" customHeight="1" hidden="1">
      <c r="A37" s="390" t="s">
        <v>107</v>
      </c>
      <c r="B37" s="401" t="s">
        <v>108</v>
      </c>
      <c r="C37" s="445">
        <f>C38+C39+C40+C41+C42+C43+C44+C45+C46+C47</f>
        <v>0</v>
      </c>
      <c r="D37" s="445">
        <f>D38+D39+D40+D41+D42+D43+D44+D45+D46+D47</f>
        <v>0</v>
      </c>
      <c r="E37" s="445">
        <f>E38+E39+E40+E41+E42+E43+E44+E45+E46+E47</f>
        <v>0</v>
      </c>
      <c r="F37" s="60"/>
      <c r="G37" s="60"/>
      <c r="H37" s="60"/>
      <c r="I37" s="60"/>
      <c r="J37" s="60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60.75" customHeight="1" hidden="1">
      <c r="A38" s="389" t="s">
        <v>109</v>
      </c>
      <c r="B38" s="399" t="s">
        <v>110</v>
      </c>
      <c r="C38" s="395"/>
      <c r="D38" s="448"/>
      <c r="E38" s="451"/>
      <c r="F38" s="60"/>
      <c r="G38" s="60"/>
      <c r="H38" s="60"/>
      <c r="I38" s="60"/>
      <c r="J38" s="60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62.25" customHeight="1" hidden="1">
      <c r="A39" s="380" t="s">
        <v>330</v>
      </c>
      <c r="B39" s="400" t="s">
        <v>287</v>
      </c>
      <c r="C39" s="395">
        <f>C54</f>
        <v>0</v>
      </c>
      <c r="D39" s="448"/>
      <c r="E39" s="451"/>
      <c r="F39" s="60"/>
      <c r="G39" s="60"/>
      <c r="H39" s="60"/>
      <c r="I39" s="60"/>
      <c r="J39" s="60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77.25" customHeight="1" hidden="1">
      <c r="A40" s="380" t="s">
        <v>331</v>
      </c>
      <c r="B40" s="399" t="s">
        <v>111</v>
      </c>
      <c r="C40" s="395">
        <f>C55</f>
        <v>0</v>
      </c>
      <c r="D40" s="448"/>
      <c r="E40" s="451"/>
      <c r="F40" s="60"/>
      <c r="G40" s="60"/>
      <c r="H40" s="60"/>
      <c r="I40" s="60"/>
      <c r="J40" s="6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80.25" customHeight="1" hidden="1">
      <c r="A41" s="388" t="s">
        <v>333</v>
      </c>
      <c r="B41" s="398" t="s">
        <v>112</v>
      </c>
      <c r="C41" s="395">
        <f>C56</f>
        <v>0</v>
      </c>
      <c r="D41" s="448"/>
      <c r="E41" s="451"/>
      <c r="F41" s="60"/>
      <c r="G41" s="60"/>
      <c r="H41" s="60"/>
      <c r="I41" s="60"/>
      <c r="J41" s="60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82.5" customHeight="1" hidden="1">
      <c r="A42" s="388" t="s">
        <v>332</v>
      </c>
      <c r="B42" s="398" t="s">
        <v>113</v>
      </c>
      <c r="C42" s="395"/>
      <c r="D42" s="448"/>
      <c r="E42" s="451"/>
      <c r="F42" s="60"/>
      <c r="G42" s="60"/>
      <c r="H42" s="60"/>
      <c r="I42" s="60"/>
      <c r="J42" s="60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33.75" customHeight="1" hidden="1">
      <c r="A43" s="388" t="s">
        <v>24</v>
      </c>
      <c r="B43" s="398" t="s">
        <v>25</v>
      </c>
      <c r="C43" s="395"/>
      <c r="D43" s="448"/>
      <c r="E43" s="451"/>
      <c r="F43" s="60"/>
      <c r="G43" s="60"/>
      <c r="H43" s="60"/>
      <c r="I43" s="60"/>
      <c r="J43" s="60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32.25" customHeight="1" hidden="1">
      <c r="A44" s="388" t="s">
        <v>26</v>
      </c>
      <c r="B44" s="398" t="s">
        <v>27</v>
      </c>
      <c r="C44" s="395">
        <v>0</v>
      </c>
      <c r="D44" s="448"/>
      <c r="E44" s="451"/>
      <c r="F44" s="60"/>
      <c r="G44" s="60"/>
      <c r="H44" s="60"/>
      <c r="I44" s="60"/>
      <c r="J44" s="60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46.5" customHeight="1" hidden="1">
      <c r="A45" s="388" t="s">
        <v>334</v>
      </c>
      <c r="B45" s="398" t="s">
        <v>28</v>
      </c>
      <c r="C45" s="395"/>
      <c r="D45" s="448"/>
      <c r="E45" s="451"/>
      <c r="F45" s="60"/>
      <c r="G45" s="60"/>
      <c r="H45" s="60"/>
      <c r="I45" s="60"/>
      <c r="J45" s="60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 ht="51" customHeight="1" hidden="1">
      <c r="A46" s="388" t="s">
        <v>29</v>
      </c>
      <c r="B46" s="398" t="s">
        <v>30</v>
      </c>
      <c r="C46" s="395"/>
      <c r="D46" s="448"/>
      <c r="E46" s="451"/>
      <c r="F46" s="60"/>
      <c r="G46" s="60"/>
      <c r="H46" s="60"/>
      <c r="I46" s="60"/>
      <c r="J46" s="60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3" ht="51.75" customHeight="1" hidden="1">
      <c r="A47" s="388" t="s">
        <v>337</v>
      </c>
      <c r="B47" s="398" t="s">
        <v>31</v>
      </c>
      <c r="C47" s="395">
        <f>'Сводная доходы 2021'!U48</f>
        <v>0</v>
      </c>
      <c r="D47" s="448"/>
      <c r="E47" s="451"/>
      <c r="F47" s="60"/>
      <c r="G47" s="60"/>
      <c r="H47" s="60"/>
      <c r="I47" s="60"/>
      <c r="J47" s="60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20.25" customHeight="1" hidden="1">
      <c r="A48" s="381" t="s">
        <v>297</v>
      </c>
      <c r="B48" s="275" t="s">
        <v>298</v>
      </c>
      <c r="C48" s="445">
        <f>C50+C57</f>
        <v>0</v>
      </c>
      <c r="D48" s="450"/>
      <c r="E48" s="452"/>
      <c r="F48" s="60"/>
      <c r="G48" s="60"/>
      <c r="H48" s="60"/>
      <c r="I48" s="60"/>
      <c r="J48" s="60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20.25" customHeight="1" hidden="1">
      <c r="A49" s="388" t="s">
        <v>32</v>
      </c>
      <c r="B49" s="398" t="s">
        <v>33</v>
      </c>
      <c r="C49" s="395"/>
      <c r="D49" s="448"/>
      <c r="E49" s="451"/>
      <c r="F49" s="60"/>
      <c r="G49" s="60"/>
      <c r="H49" s="60"/>
      <c r="I49" s="60"/>
      <c r="J49" s="60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29.25" customHeight="1" hidden="1">
      <c r="A50" s="388" t="s">
        <v>292</v>
      </c>
      <c r="B50" s="398" t="s">
        <v>34</v>
      </c>
      <c r="C50" s="395">
        <v>0</v>
      </c>
      <c r="D50" s="448"/>
      <c r="E50" s="454"/>
      <c r="F50" s="59"/>
      <c r="G50" s="59"/>
      <c r="H50" s="60"/>
      <c r="I50" s="60"/>
      <c r="J50" s="60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75.75" customHeight="1" hidden="1">
      <c r="A51" s="380" t="s">
        <v>164</v>
      </c>
      <c r="B51" s="393" t="s">
        <v>165</v>
      </c>
      <c r="C51" s="395">
        <f>C52</f>
        <v>0</v>
      </c>
      <c r="D51" s="448"/>
      <c r="E51" s="451"/>
      <c r="F51" s="60"/>
      <c r="G51" s="60"/>
      <c r="H51" s="60"/>
      <c r="I51" s="60"/>
      <c r="J51" s="60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51" customHeight="1" hidden="1">
      <c r="A52" s="380" t="s">
        <v>166</v>
      </c>
      <c r="B52" s="393" t="s">
        <v>167</v>
      </c>
      <c r="C52" s="396">
        <v>0</v>
      </c>
      <c r="D52" s="449"/>
      <c r="E52" s="454"/>
      <c r="F52" s="59"/>
      <c r="G52" s="59"/>
      <c r="H52" s="60"/>
      <c r="I52" s="60"/>
      <c r="J52" s="60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30" customHeight="1" hidden="1">
      <c r="A53" s="380" t="s">
        <v>168</v>
      </c>
      <c r="B53" s="393" t="s">
        <v>169</v>
      </c>
      <c r="C53" s="395">
        <f>C54</f>
        <v>0</v>
      </c>
      <c r="D53" s="448"/>
      <c r="E53" s="451"/>
      <c r="F53" s="60"/>
      <c r="G53" s="60"/>
      <c r="H53" s="60"/>
      <c r="I53" s="60"/>
      <c r="J53" s="60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ht="29.25" customHeight="1" hidden="1">
      <c r="A54" s="380" t="s">
        <v>170</v>
      </c>
      <c r="B54" s="393" t="s">
        <v>171</v>
      </c>
      <c r="C54" s="395">
        <f>C55</f>
        <v>0</v>
      </c>
      <c r="D54" s="448"/>
      <c r="E54" s="451"/>
      <c r="F54" s="60"/>
      <c r="G54" s="60"/>
      <c r="H54" s="60"/>
      <c r="I54" s="60"/>
      <c r="J54" s="60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ht="31.5" hidden="1">
      <c r="A55" s="380" t="s">
        <v>172</v>
      </c>
      <c r="B55" s="393" t="s">
        <v>173</v>
      </c>
      <c r="C55" s="396">
        <v>0</v>
      </c>
      <c r="D55" s="449"/>
      <c r="E55" s="454"/>
      <c r="F55" s="59"/>
      <c r="G55" s="59"/>
      <c r="H55" s="60"/>
      <c r="I55" s="60"/>
      <c r="J55" s="60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23.25" customHeight="1" hidden="1">
      <c r="A56" s="380"/>
      <c r="B56" s="274"/>
      <c r="C56" s="395"/>
      <c r="D56" s="448"/>
      <c r="E56" s="451"/>
      <c r="F56" s="60"/>
      <c r="G56" s="60"/>
      <c r="H56" s="60"/>
      <c r="I56" s="60"/>
      <c r="J56" s="60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20.25" customHeight="1" hidden="1">
      <c r="A57" s="388" t="s">
        <v>35</v>
      </c>
      <c r="B57" s="398" t="s">
        <v>36</v>
      </c>
      <c r="C57" s="395"/>
      <c r="D57" s="448"/>
      <c r="E57" s="451"/>
      <c r="F57" s="60"/>
      <c r="G57" s="60"/>
      <c r="H57" s="60"/>
      <c r="I57" s="60"/>
      <c r="J57" s="60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20.25" customHeight="1" hidden="1">
      <c r="A58" s="388" t="s">
        <v>303</v>
      </c>
      <c r="B58" s="398" t="s">
        <v>37</v>
      </c>
      <c r="C58" s="395"/>
      <c r="D58" s="448"/>
      <c r="E58" s="451"/>
      <c r="F58" s="60"/>
      <c r="G58" s="60"/>
      <c r="H58" s="60"/>
      <c r="I58" s="60"/>
      <c r="J58" s="60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ht="20.25" customHeight="1">
      <c r="A59" s="381" t="s">
        <v>143</v>
      </c>
      <c r="B59" s="274" t="s">
        <v>144</v>
      </c>
      <c r="C59" s="445">
        <f>C60</f>
        <v>154.39999999999998</v>
      </c>
      <c r="D59" s="445">
        <f>D60</f>
        <v>156.8</v>
      </c>
      <c r="E59" s="445">
        <f>E60</f>
        <v>156.8</v>
      </c>
      <c r="F59" s="60"/>
      <c r="G59" s="60"/>
      <c r="H59" s="60"/>
      <c r="I59" s="60"/>
      <c r="J59" s="60"/>
      <c r="K59" s="57"/>
      <c r="L59" s="61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27" customHeight="1">
      <c r="A60" s="380" t="s">
        <v>145</v>
      </c>
      <c r="B60" s="393" t="s">
        <v>174</v>
      </c>
      <c r="C60" s="395">
        <f>C61+C68+C66</f>
        <v>154.39999999999998</v>
      </c>
      <c r="D60" s="395">
        <f>D61+D68+D66</f>
        <v>156.8</v>
      </c>
      <c r="E60" s="395">
        <f>E61+E68+E66</f>
        <v>156.8</v>
      </c>
      <c r="F60" s="60"/>
      <c r="G60" s="60"/>
      <c r="H60" s="60"/>
      <c r="I60" s="60"/>
      <c r="J60" s="60"/>
      <c r="K60" s="57"/>
      <c r="L60" s="61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</row>
    <row r="61" spans="1:23" ht="30.75" customHeight="1">
      <c r="A61" s="391" t="s">
        <v>145</v>
      </c>
      <c r="B61" s="402" t="s">
        <v>38</v>
      </c>
      <c r="C61" s="445">
        <f aca="true" t="shared" si="1" ref="C61:E63">C62</f>
        <v>92.6</v>
      </c>
      <c r="D61" s="445">
        <f t="shared" si="1"/>
        <v>92.6</v>
      </c>
      <c r="E61" s="445">
        <f t="shared" si="1"/>
        <v>92.6</v>
      </c>
      <c r="F61" s="60"/>
      <c r="G61" s="60"/>
      <c r="H61" s="60"/>
      <c r="I61" s="60"/>
      <c r="J61" s="60"/>
      <c r="K61" s="57"/>
      <c r="L61" s="61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ht="33" customHeight="1">
      <c r="A62" s="388" t="s">
        <v>39</v>
      </c>
      <c r="B62" s="398" t="s">
        <v>40</v>
      </c>
      <c r="C62" s="395">
        <f t="shared" si="1"/>
        <v>92.6</v>
      </c>
      <c r="D62" s="395">
        <f t="shared" si="1"/>
        <v>92.6</v>
      </c>
      <c r="E62" s="395">
        <f t="shared" si="1"/>
        <v>92.6</v>
      </c>
      <c r="F62" s="60"/>
      <c r="G62" s="60"/>
      <c r="H62" s="60"/>
      <c r="I62" s="60"/>
      <c r="J62" s="60"/>
      <c r="K62" s="57"/>
      <c r="L62" s="61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ht="17.25" customHeight="1">
      <c r="A63" s="388" t="s">
        <v>237</v>
      </c>
      <c r="B63" s="398" t="s">
        <v>41</v>
      </c>
      <c r="C63" s="396">
        <f t="shared" si="1"/>
        <v>92.6</v>
      </c>
      <c r="D63" s="396">
        <f t="shared" si="1"/>
        <v>92.6</v>
      </c>
      <c r="E63" s="396">
        <f t="shared" si="1"/>
        <v>92.6</v>
      </c>
      <c r="F63" s="60"/>
      <c r="G63" s="60"/>
      <c r="H63" s="60"/>
      <c r="I63" s="60"/>
      <c r="J63" s="60"/>
      <c r="K63" s="57"/>
      <c r="L63" s="61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ht="32.25" customHeight="1">
      <c r="A64" s="388" t="s">
        <v>238</v>
      </c>
      <c r="B64" s="398" t="s">
        <v>42</v>
      </c>
      <c r="C64" s="673">
        <v>92.6</v>
      </c>
      <c r="D64" s="674">
        <v>92.6</v>
      </c>
      <c r="E64" s="675">
        <v>92.6</v>
      </c>
      <c r="F64" s="60"/>
      <c r="G64" s="60"/>
      <c r="H64" s="60"/>
      <c r="I64" s="60"/>
      <c r="J64" s="60"/>
      <c r="K64" s="57"/>
      <c r="L64" s="61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1:23" ht="35.25" customHeight="1">
      <c r="A65" s="388" t="s">
        <v>43</v>
      </c>
      <c r="B65" s="398" t="s">
        <v>223</v>
      </c>
      <c r="C65" s="396"/>
      <c r="D65" s="449"/>
      <c r="E65" s="451"/>
      <c r="F65" s="60"/>
      <c r="G65" s="60"/>
      <c r="H65" s="60"/>
      <c r="I65" s="60"/>
      <c r="J65" s="60"/>
      <c r="K65" s="57"/>
      <c r="L65" s="61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1:23" ht="15" customHeight="1">
      <c r="A66" s="388" t="s">
        <v>320</v>
      </c>
      <c r="B66" s="398" t="s">
        <v>44</v>
      </c>
      <c r="C66" s="396">
        <f>C67</f>
        <v>0</v>
      </c>
      <c r="D66" s="449"/>
      <c r="E66" s="451"/>
      <c r="F66" s="60"/>
      <c r="G66" s="60"/>
      <c r="H66" s="60"/>
      <c r="I66" s="60"/>
      <c r="J66" s="60"/>
      <c r="K66" s="57"/>
      <c r="L66" s="61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1:23" ht="15" customHeight="1">
      <c r="A67" s="388" t="s">
        <v>321</v>
      </c>
      <c r="B67" s="398" t="s">
        <v>45</v>
      </c>
      <c r="C67" s="396"/>
      <c r="D67" s="449"/>
      <c r="E67" s="451"/>
      <c r="F67" s="60"/>
      <c r="G67" s="60"/>
      <c r="H67" s="60"/>
      <c r="I67" s="60"/>
      <c r="J67" s="60"/>
      <c r="K67" s="57"/>
      <c r="L67" s="61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</row>
    <row r="68" spans="1:23" ht="19.5" customHeight="1">
      <c r="A68" s="381" t="s">
        <v>239</v>
      </c>
      <c r="B68" s="274" t="s">
        <v>240</v>
      </c>
      <c r="C68" s="445">
        <f aca="true" t="shared" si="2" ref="C68:E69">C69</f>
        <v>61.8</v>
      </c>
      <c r="D68" s="445">
        <f t="shared" si="2"/>
        <v>64.2</v>
      </c>
      <c r="E68" s="445">
        <f t="shared" si="2"/>
        <v>64.2</v>
      </c>
      <c r="F68" s="60"/>
      <c r="G68" s="60"/>
      <c r="H68" s="60"/>
      <c r="I68" s="60"/>
      <c r="J68" s="60"/>
      <c r="K68" s="57"/>
      <c r="L68" s="61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</row>
    <row r="69" spans="1:23" ht="30" customHeight="1">
      <c r="A69" s="388" t="s">
        <v>239</v>
      </c>
      <c r="B69" s="398" t="s">
        <v>46</v>
      </c>
      <c r="C69" s="395">
        <f t="shared" si="2"/>
        <v>61.8</v>
      </c>
      <c r="D69" s="395">
        <f t="shared" si="2"/>
        <v>64.2</v>
      </c>
      <c r="E69" s="395">
        <f t="shared" si="2"/>
        <v>64.2</v>
      </c>
      <c r="F69" s="60"/>
      <c r="G69" s="60"/>
      <c r="H69" s="60"/>
      <c r="I69" s="60"/>
      <c r="J69" s="60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</row>
    <row r="70" spans="1:23" ht="30" customHeight="1">
      <c r="A70" s="388" t="s">
        <v>245</v>
      </c>
      <c r="B70" s="398" t="s">
        <v>47</v>
      </c>
      <c r="C70" s="396">
        <f>C72</f>
        <v>61.8</v>
      </c>
      <c r="D70" s="396">
        <f>D72</f>
        <v>64.2</v>
      </c>
      <c r="E70" s="396">
        <f>E72</f>
        <v>64.2</v>
      </c>
      <c r="F70" s="59"/>
      <c r="G70" s="59"/>
      <c r="H70" s="60"/>
      <c r="I70" s="60"/>
      <c r="J70" s="60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1:23" ht="18.75" customHeight="1" hidden="1">
      <c r="A71" s="380"/>
      <c r="B71" s="393"/>
      <c r="C71" s="395"/>
      <c r="D71" s="448"/>
      <c r="E71" s="451"/>
      <c r="F71" s="60"/>
      <c r="G71" s="60"/>
      <c r="H71" s="60"/>
      <c r="I71" s="60"/>
      <c r="J71" s="60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</row>
    <row r="72" spans="1:23" ht="33" customHeight="1">
      <c r="A72" s="388" t="s">
        <v>247</v>
      </c>
      <c r="B72" s="398" t="s">
        <v>48</v>
      </c>
      <c r="C72" s="676">
        <v>61.8</v>
      </c>
      <c r="D72" s="677">
        <v>64.2</v>
      </c>
      <c r="E72" s="749">
        <v>64.2</v>
      </c>
      <c r="F72" s="60"/>
      <c r="G72" s="60"/>
      <c r="H72" s="60"/>
      <c r="I72" s="60"/>
      <c r="J72" s="60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1:23" ht="16.5" customHeight="1" hidden="1">
      <c r="A73" s="388" t="s">
        <v>344</v>
      </c>
      <c r="B73" s="398" t="s">
        <v>387</v>
      </c>
      <c r="C73" s="395">
        <f>C74</f>
        <v>0</v>
      </c>
      <c r="D73" s="448"/>
      <c r="E73" s="451"/>
      <c r="F73" s="60"/>
      <c r="G73" s="60"/>
      <c r="H73" s="60"/>
      <c r="I73" s="60"/>
      <c r="J73" s="60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:23" ht="16.5" customHeight="1" hidden="1">
      <c r="A74" s="388" t="s">
        <v>49</v>
      </c>
      <c r="B74" s="398" t="s">
        <v>50</v>
      </c>
      <c r="C74" s="395">
        <f>'Сводная доходы 2021'!U63</f>
        <v>0</v>
      </c>
      <c r="D74" s="448"/>
      <c r="E74" s="451"/>
      <c r="F74" s="60"/>
      <c r="G74" s="60"/>
      <c r="H74" s="60"/>
      <c r="I74" s="60"/>
      <c r="J74" s="60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</row>
    <row r="75" spans="1:23" ht="29.25" customHeight="1" hidden="1">
      <c r="A75" s="467" t="s">
        <v>311</v>
      </c>
      <c r="B75" s="470" t="s">
        <v>51</v>
      </c>
      <c r="C75" s="468">
        <v>0</v>
      </c>
      <c r="D75" s="448"/>
      <c r="E75" s="451"/>
      <c r="F75" s="60"/>
      <c r="G75" s="60"/>
      <c r="H75" s="60"/>
      <c r="I75" s="60"/>
      <c r="J75" s="60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3" ht="17.25" customHeight="1" hidden="1">
      <c r="A76" s="472" t="s">
        <v>105</v>
      </c>
      <c r="B76" s="473" t="s">
        <v>53</v>
      </c>
      <c r="C76" s="468">
        <v>0</v>
      </c>
      <c r="D76" s="448"/>
      <c r="E76" s="451"/>
      <c r="F76" s="60"/>
      <c r="G76" s="60"/>
      <c r="H76" s="60"/>
      <c r="I76" s="60"/>
      <c r="J76" s="60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23" ht="31.5" customHeight="1" hidden="1">
      <c r="A77" s="469" t="s">
        <v>384</v>
      </c>
      <c r="B77" s="471" t="s">
        <v>52</v>
      </c>
      <c r="C77" s="468">
        <f>C78</f>
        <v>0</v>
      </c>
      <c r="D77" s="448"/>
      <c r="E77" s="451"/>
      <c r="F77" s="60"/>
      <c r="G77" s="60"/>
      <c r="H77" s="60"/>
      <c r="I77" s="60"/>
      <c r="J77" s="60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19.5" customHeight="1" hidden="1">
      <c r="A78" s="392" t="s">
        <v>385</v>
      </c>
      <c r="B78" s="403" t="s">
        <v>53</v>
      </c>
      <c r="C78" s="395">
        <v>0</v>
      </c>
      <c r="D78" s="448"/>
      <c r="E78" s="451"/>
      <c r="F78" s="60"/>
      <c r="G78" s="60"/>
      <c r="H78" s="60"/>
      <c r="I78" s="60"/>
      <c r="J78" s="60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</row>
    <row r="79" spans="1:23" ht="76.5" customHeight="1" hidden="1">
      <c r="A79" s="388" t="s">
        <v>309</v>
      </c>
      <c r="B79" s="398" t="s">
        <v>54</v>
      </c>
      <c r="C79" s="395">
        <v>0</v>
      </c>
      <c r="D79" s="448"/>
      <c r="E79" s="451"/>
      <c r="F79" s="60"/>
      <c r="G79" s="60"/>
      <c r="H79" s="60"/>
      <c r="I79" s="60"/>
      <c r="J79" s="60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 ht="12" customHeight="1">
      <c r="A80" s="276"/>
      <c r="B80" s="404"/>
      <c r="C80" s="395"/>
      <c r="D80" s="448"/>
      <c r="E80" s="451"/>
      <c r="F80" s="60"/>
      <c r="G80" s="60"/>
      <c r="H80" s="60"/>
      <c r="I80" s="60"/>
      <c r="J80" s="60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</row>
    <row r="81" spans="1:23" ht="19.5" customHeight="1">
      <c r="A81" s="276"/>
      <c r="B81" s="277" t="s">
        <v>178</v>
      </c>
      <c r="C81" s="394">
        <f>C8+C59</f>
        <v>1506.4</v>
      </c>
      <c r="D81" s="394">
        <f>D8+D59</f>
        <v>1525.8</v>
      </c>
      <c r="E81" s="394">
        <f>E8+E59</f>
        <v>1550.8</v>
      </c>
      <c r="F81" s="60"/>
      <c r="G81" s="60"/>
      <c r="H81" s="60"/>
      <c r="I81" s="60"/>
      <c r="J81" s="60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1:23" ht="8.25" customHeight="1" hidden="1">
      <c r="A82" s="138"/>
      <c r="B82" s="67"/>
      <c r="C82" s="126"/>
      <c r="D82" s="130"/>
      <c r="E82" s="455"/>
      <c r="F82" s="60"/>
      <c r="G82" s="60"/>
      <c r="H82" s="60"/>
      <c r="I82" s="60"/>
      <c r="J82" s="60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5" ht="15" customHeight="1">
      <c r="A83" s="141"/>
      <c r="B83" s="51"/>
      <c r="C83" s="127"/>
      <c r="D83" s="127"/>
      <c r="E83" s="456"/>
    </row>
    <row r="84" spans="1:4" ht="15" customHeight="1">
      <c r="A84" s="142"/>
      <c r="B84" s="51"/>
      <c r="C84" s="127"/>
      <c r="D84" s="127"/>
    </row>
    <row r="85" spans="1:4" ht="15" customHeight="1">
      <c r="A85" s="142"/>
      <c r="B85" s="51"/>
      <c r="C85" s="127"/>
      <c r="D85" s="127"/>
    </row>
    <row r="86" spans="1:4" ht="99" customHeight="1">
      <c r="A86" s="3"/>
      <c r="B86" s="386"/>
      <c r="C86" s="127"/>
      <c r="D86" s="127"/>
    </row>
    <row r="87" spans="1:4" ht="15" customHeight="1">
      <c r="A87" s="143"/>
      <c r="C87" s="127"/>
      <c r="D87" s="127"/>
    </row>
    <row r="88" spans="3:4" ht="15" customHeight="1">
      <c r="C88" s="127"/>
      <c r="D88" s="127"/>
    </row>
    <row r="89" spans="1:4" ht="15" customHeight="1">
      <c r="A89" s="143"/>
      <c r="C89" s="127"/>
      <c r="D89" s="127"/>
    </row>
    <row r="90" spans="1:4" ht="15" customHeight="1">
      <c r="A90" s="142"/>
      <c r="B90" s="51"/>
      <c r="C90" s="127"/>
      <c r="D90" s="127"/>
    </row>
    <row r="91" spans="1:4" ht="15" customHeight="1">
      <c r="A91" s="142"/>
      <c r="B91" s="51"/>
      <c r="C91" s="127"/>
      <c r="D91" s="127"/>
    </row>
    <row r="92" spans="1:4" ht="15" customHeight="1">
      <c r="A92" s="142"/>
      <c r="B92" s="51"/>
      <c r="C92" s="127"/>
      <c r="D92" s="127"/>
    </row>
    <row r="93" spans="1:4" ht="15" customHeight="1">
      <c r="A93" s="142"/>
      <c r="B93" s="51"/>
      <c r="C93" s="127"/>
      <c r="D93" s="127"/>
    </row>
    <row r="94" spans="1:4" ht="15" customHeight="1">
      <c r="A94" s="142"/>
      <c r="B94" s="51"/>
      <c r="C94" s="127"/>
      <c r="D94" s="127"/>
    </row>
    <row r="95" spans="1:4" ht="15" customHeight="1">
      <c r="A95" s="142"/>
      <c r="B95" s="51"/>
      <c r="C95" s="127"/>
      <c r="D95" s="127"/>
    </row>
    <row r="96" spans="1:23" ht="15" customHeight="1">
      <c r="A96" s="145"/>
      <c r="B96" s="65"/>
      <c r="C96" s="128"/>
      <c r="D96" s="128"/>
      <c r="E96" s="61"/>
      <c r="F96" s="61"/>
      <c r="G96" s="61"/>
      <c r="H96" s="60"/>
      <c r="I96" s="60"/>
      <c r="J96" s="60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</row>
    <row r="97" spans="1:23" ht="15" customHeight="1">
      <c r="A97" s="145"/>
      <c r="B97" s="65"/>
      <c r="C97" s="129"/>
      <c r="D97" s="129"/>
      <c r="E97" s="59"/>
      <c r="F97" s="59"/>
      <c r="G97" s="59"/>
      <c r="H97" s="60"/>
      <c r="I97" s="60"/>
      <c r="J97" s="60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</row>
    <row r="98" spans="1:23" ht="15" customHeight="1">
      <c r="A98" s="145"/>
      <c r="B98" s="65"/>
      <c r="C98" s="129"/>
      <c r="D98" s="129"/>
      <c r="E98" s="59"/>
      <c r="F98" s="59"/>
      <c r="G98" s="59"/>
      <c r="H98" s="60"/>
      <c r="I98" s="60"/>
      <c r="J98" s="60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</row>
    <row r="99" spans="1:23" ht="15" customHeight="1">
      <c r="A99" s="145"/>
      <c r="B99" s="65"/>
      <c r="C99" s="129"/>
      <c r="D99" s="129"/>
      <c r="E99" s="59"/>
      <c r="F99" s="59"/>
      <c r="G99" s="59"/>
      <c r="H99" s="60"/>
      <c r="I99" s="60"/>
      <c r="J99" s="60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</row>
    <row r="100" spans="1:23" ht="15" customHeight="1">
      <c r="A100" s="145"/>
      <c r="B100" s="65"/>
      <c r="C100" s="130"/>
      <c r="D100" s="130"/>
      <c r="E100" s="60"/>
      <c r="F100" s="60"/>
      <c r="G100" s="60"/>
      <c r="H100" s="60"/>
      <c r="I100" s="60"/>
      <c r="J100" s="60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</row>
    <row r="101" spans="1:23" ht="15" customHeight="1">
      <c r="A101" s="145"/>
      <c r="B101" s="65"/>
      <c r="C101" s="129"/>
      <c r="D101" s="129"/>
      <c r="E101" s="59"/>
      <c r="F101" s="59"/>
      <c r="G101" s="59"/>
      <c r="H101" s="60"/>
      <c r="I101" s="60"/>
      <c r="J101" s="60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 ht="15" customHeight="1">
      <c r="A102" s="145"/>
      <c r="B102" s="66"/>
      <c r="C102" s="130"/>
      <c r="D102" s="130"/>
      <c r="E102" s="60"/>
      <c r="F102" s="60"/>
      <c r="G102" s="60"/>
      <c r="H102" s="60"/>
      <c r="I102" s="60"/>
      <c r="J102" s="60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ht="15" customHeight="1">
      <c r="A103" s="145"/>
      <c r="B103" s="65"/>
      <c r="C103" s="130"/>
      <c r="D103" s="130"/>
      <c r="E103" s="60"/>
      <c r="F103" s="60"/>
      <c r="G103" s="60"/>
      <c r="H103" s="60"/>
      <c r="I103" s="60"/>
      <c r="J103" s="60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 ht="15" customHeight="1">
      <c r="A104" s="145"/>
      <c r="B104" s="65"/>
      <c r="C104" s="129"/>
      <c r="D104" s="129"/>
      <c r="E104" s="59"/>
      <c r="F104" s="59"/>
      <c r="G104" s="59"/>
      <c r="H104" s="60"/>
      <c r="I104" s="60"/>
      <c r="J104" s="60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 ht="15" customHeight="1">
      <c r="A105" s="146"/>
      <c r="B105" s="65"/>
      <c r="C105" s="129"/>
      <c r="D105" s="129"/>
      <c r="E105" s="59"/>
      <c r="F105" s="59"/>
      <c r="G105" s="59"/>
      <c r="H105" s="60"/>
      <c r="I105" s="60"/>
      <c r="J105" s="60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4" ht="15" customHeight="1">
      <c r="A106" s="141"/>
      <c r="B106" s="51"/>
      <c r="C106" s="127"/>
      <c r="D106" s="127"/>
    </row>
    <row r="107" spans="1:4" ht="15" customHeight="1">
      <c r="A107" s="141"/>
      <c r="B107" s="51"/>
      <c r="C107" s="127"/>
      <c r="D107" s="127"/>
    </row>
    <row r="108" spans="1:4" ht="15" customHeight="1">
      <c r="A108" s="141"/>
      <c r="B108" s="51"/>
      <c r="C108" s="127"/>
      <c r="D108" s="127"/>
    </row>
    <row r="109" spans="1:4" ht="15" customHeight="1">
      <c r="A109" s="141"/>
      <c r="B109" s="51"/>
      <c r="C109" s="127"/>
      <c r="D109" s="127"/>
    </row>
    <row r="110" spans="1:4" ht="15" customHeight="1">
      <c r="A110" s="141"/>
      <c r="B110" s="51"/>
      <c r="C110" s="127"/>
      <c r="D110" s="127"/>
    </row>
    <row r="111" spans="1:4" ht="15" customHeight="1">
      <c r="A111" s="141"/>
      <c r="B111" s="51"/>
      <c r="C111" s="127"/>
      <c r="D111" s="127"/>
    </row>
    <row r="112" spans="1:4" ht="15" customHeight="1">
      <c r="A112" s="141"/>
      <c r="B112" s="51"/>
      <c r="C112" s="127"/>
      <c r="D112" s="127"/>
    </row>
    <row r="113" spans="1:4" ht="15" customHeight="1">
      <c r="A113" s="141"/>
      <c r="B113" s="51"/>
      <c r="C113" s="127"/>
      <c r="D113" s="127"/>
    </row>
    <row r="114" spans="1:4" ht="15" customHeight="1">
      <c r="A114" s="141"/>
      <c r="B114" s="51"/>
      <c r="C114" s="127"/>
      <c r="D114" s="127"/>
    </row>
    <row r="115" spans="1:4" ht="15" customHeight="1">
      <c r="A115" s="141"/>
      <c r="B115" s="51"/>
      <c r="C115" s="127"/>
      <c r="D115" s="127"/>
    </row>
    <row r="116" spans="1:4" ht="15" customHeight="1">
      <c r="A116" s="141"/>
      <c r="B116" s="51"/>
      <c r="C116" s="127"/>
      <c r="D116" s="127"/>
    </row>
    <row r="117" spans="1:4" ht="15" customHeight="1">
      <c r="A117" s="141"/>
      <c r="B117" s="51"/>
      <c r="C117" s="127"/>
      <c r="D117" s="127"/>
    </row>
    <row r="118" spans="1:4" ht="15" customHeight="1">
      <c r="A118" s="141"/>
      <c r="B118" s="51"/>
      <c r="C118" s="127"/>
      <c r="D118" s="127"/>
    </row>
    <row r="119" spans="1:4" ht="15" customHeight="1">
      <c r="A119" s="141"/>
      <c r="B119" s="51"/>
      <c r="C119" s="127"/>
      <c r="D119" s="127"/>
    </row>
    <row r="120" spans="1:4" ht="15" customHeight="1">
      <c r="A120" s="141"/>
      <c r="B120" s="51"/>
      <c r="C120" s="127"/>
      <c r="D120" s="127"/>
    </row>
    <row r="121" spans="1:4" ht="15" customHeight="1">
      <c r="A121" s="141"/>
      <c r="B121" s="51"/>
      <c r="C121" s="127"/>
      <c r="D121" s="127"/>
    </row>
    <row r="122" spans="1:4" ht="15" customHeight="1">
      <c r="A122" s="141"/>
      <c r="B122" s="51"/>
      <c r="C122" s="127"/>
      <c r="D122" s="127"/>
    </row>
    <row r="123" spans="1:4" ht="15" customHeight="1">
      <c r="A123" s="141"/>
      <c r="B123" s="51"/>
      <c r="C123" s="127"/>
      <c r="D123" s="127"/>
    </row>
    <row r="124" spans="1:4" ht="15" customHeight="1">
      <c r="A124" s="141"/>
      <c r="B124" s="51"/>
      <c r="C124" s="127"/>
      <c r="D124" s="127"/>
    </row>
    <row r="125" spans="1:4" ht="15" customHeight="1">
      <c r="A125" s="141"/>
      <c r="B125" s="51"/>
      <c r="C125" s="127"/>
      <c r="D125" s="127"/>
    </row>
    <row r="126" spans="1:4" ht="15" customHeight="1">
      <c r="A126" s="141"/>
      <c r="B126" s="51"/>
      <c r="C126" s="127"/>
      <c r="D126" s="127"/>
    </row>
    <row r="127" spans="1:4" ht="15" customHeight="1">
      <c r="A127" s="141"/>
      <c r="B127" s="51"/>
      <c r="C127" s="127"/>
      <c r="D127" s="127"/>
    </row>
    <row r="128" spans="1:4" ht="15" customHeight="1">
      <c r="A128" s="141"/>
      <c r="B128" s="51"/>
      <c r="C128" s="127"/>
      <c r="D128" s="127"/>
    </row>
    <row r="129" spans="1:4" ht="15" customHeight="1">
      <c r="A129" s="141"/>
      <c r="B129" s="51"/>
      <c r="C129" s="127"/>
      <c r="D129" s="127"/>
    </row>
    <row r="130" spans="1:4" ht="15" customHeight="1">
      <c r="A130" s="141"/>
      <c r="B130" s="51"/>
      <c r="C130" s="127"/>
      <c r="D130" s="127"/>
    </row>
    <row r="131" spans="1:4" ht="15" customHeight="1">
      <c r="A131" s="141"/>
      <c r="B131" s="51"/>
      <c r="C131" s="127"/>
      <c r="D131" s="127"/>
    </row>
    <row r="132" spans="1:4" ht="15" customHeight="1">
      <c r="A132" s="141"/>
      <c r="B132" s="51"/>
      <c r="C132" s="127"/>
      <c r="D132" s="127"/>
    </row>
    <row r="133" spans="1:4" ht="15" customHeight="1">
      <c r="A133" s="141"/>
      <c r="B133" s="51"/>
      <c r="C133" s="127"/>
      <c r="D133" s="127"/>
    </row>
    <row r="134" spans="1:4" ht="15" customHeight="1">
      <c r="A134" s="141"/>
      <c r="B134" s="51"/>
      <c r="C134" s="127"/>
      <c r="D134" s="127"/>
    </row>
    <row r="135" spans="1:4" ht="15" customHeight="1">
      <c r="A135" s="141"/>
      <c r="B135" s="51"/>
      <c r="C135" s="127"/>
      <c r="D135" s="127"/>
    </row>
    <row r="136" spans="1:4" ht="15" customHeight="1">
      <c r="A136" s="141"/>
      <c r="B136" s="51"/>
      <c r="C136" s="127"/>
      <c r="D136" s="127"/>
    </row>
    <row r="137" spans="1:4" ht="15" customHeight="1">
      <c r="A137" s="141"/>
      <c r="B137" s="51"/>
      <c r="C137" s="127"/>
      <c r="D137" s="127"/>
    </row>
    <row r="138" spans="1:4" ht="15" customHeight="1">
      <c r="A138" s="141"/>
      <c r="B138" s="51"/>
      <c r="C138" s="127"/>
      <c r="D138" s="127"/>
    </row>
    <row r="139" spans="1:4" ht="15" customHeight="1">
      <c r="A139" s="141"/>
      <c r="B139" s="51"/>
      <c r="C139" s="127"/>
      <c r="D139" s="127"/>
    </row>
    <row r="140" spans="1:4" ht="15" customHeight="1">
      <c r="A140" s="141"/>
      <c r="B140" s="51"/>
      <c r="C140" s="127"/>
      <c r="D140" s="127"/>
    </row>
    <row r="141" spans="1:4" ht="15" customHeight="1">
      <c r="A141" s="141"/>
      <c r="B141" s="51"/>
      <c r="C141" s="127"/>
      <c r="D141" s="127"/>
    </row>
    <row r="142" spans="1:4" ht="15" customHeight="1">
      <c r="A142" s="141"/>
      <c r="B142" s="51"/>
      <c r="C142" s="127"/>
      <c r="D142" s="127"/>
    </row>
    <row r="143" spans="1:23" ht="15" customHeight="1">
      <c r="A143" s="141"/>
      <c r="B143" s="51"/>
      <c r="C143" s="128"/>
      <c r="D143" s="128"/>
      <c r="E143" s="61"/>
      <c r="F143" s="61"/>
      <c r="G143" s="61"/>
      <c r="H143" s="60"/>
      <c r="I143" s="60"/>
      <c r="J143" s="60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</row>
    <row r="144" spans="1:23" ht="15" customHeight="1">
      <c r="A144" s="141"/>
      <c r="B144" s="51"/>
      <c r="C144" s="128"/>
      <c r="D144" s="128"/>
      <c r="E144" s="61"/>
      <c r="F144" s="61"/>
      <c r="G144" s="61"/>
      <c r="H144" s="60"/>
      <c r="I144" s="60"/>
      <c r="J144" s="60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</row>
    <row r="145" spans="1:23" ht="15" customHeight="1">
      <c r="A145" s="141"/>
      <c r="B145" s="50"/>
      <c r="C145" s="130"/>
      <c r="D145" s="130"/>
      <c r="E145" s="60"/>
      <c r="F145" s="60"/>
      <c r="G145" s="60"/>
      <c r="H145" s="60"/>
      <c r="I145" s="60"/>
      <c r="J145" s="59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</row>
    <row r="146" spans="1:23" ht="15" customHeight="1">
      <c r="A146" s="141"/>
      <c r="B146" s="51"/>
      <c r="C146" s="128"/>
      <c r="D146" s="128"/>
      <c r="E146" s="61"/>
      <c r="F146" s="61"/>
      <c r="G146" s="61"/>
      <c r="H146" s="60"/>
      <c r="I146" s="60"/>
      <c r="J146" s="59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 ht="15" customHeight="1">
      <c r="A147" s="146"/>
      <c r="B147" s="66"/>
      <c r="C147" s="130"/>
      <c r="D147" s="130"/>
      <c r="E147" s="60"/>
      <c r="F147" s="60"/>
      <c r="G147" s="60"/>
      <c r="H147" s="60"/>
      <c r="I147" s="60"/>
      <c r="J147" s="60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</row>
    <row r="148" spans="1:23" ht="15" customHeight="1">
      <c r="A148" s="146"/>
      <c r="B148" s="66"/>
      <c r="C148" s="130"/>
      <c r="D148" s="130"/>
      <c r="E148" s="60"/>
      <c r="F148" s="60"/>
      <c r="G148" s="60"/>
      <c r="H148" s="60"/>
      <c r="I148" s="60"/>
      <c r="J148" s="60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1:23" ht="15" customHeight="1">
      <c r="A149" s="146"/>
      <c r="B149" s="65"/>
      <c r="C149" s="130"/>
      <c r="D149" s="130"/>
      <c r="E149" s="60"/>
      <c r="F149" s="60"/>
      <c r="G149" s="60"/>
      <c r="H149" s="60"/>
      <c r="I149" s="60"/>
      <c r="J149" s="60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</row>
    <row r="150" spans="1:23" ht="15" customHeight="1">
      <c r="A150" s="146"/>
      <c r="B150" s="65"/>
      <c r="C150" s="129"/>
      <c r="D150" s="129"/>
      <c r="E150" s="59"/>
      <c r="F150" s="59"/>
      <c r="G150" s="59"/>
      <c r="H150" s="60"/>
      <c r="I150" s="60"/>
      <c r="J150" s="60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</row>
    <row r="151" spans="1:23" ht="15" customHeight="1">
      <c r="A151" s="146"/>
      <c r="B151" s="65"/>
      <c r="C151" s="129"/>
      <c r="D151" s="129"/>
      <c r="E151" s="59"/>
      <c r="F151" s="59"/>
      <c r="G151" s="59"/>
      <c r="H151" s="60"/>
      <c r="I151" s="60"/>
      <c r="J151" s="60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 ht="15" customHeight="1">
      <c r="A152" s="146"/>
      <c r="B152" s="65"/>
      <c r="C152" s="129"/>
      <c r="D152" s="129"/>
      <c r="E152" s="59"/>
      <c r="F152" s="59"/>
      <c r="G152" s="59"/>
      <c r="H152" s="60"/>
      <c r="I152" s="60"/>
      <c r="J152" s="60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</row>
    <row r="153" spans="1:23" ht="15" customHeight="1">
      <c r="A153" s="146"/>
      <c r="B153" s="65"/>
      <c r="C153" s="129"/>
      <c r="D153" s="129"/>
      <c r="E153" s="59"/>
      <c r="F153" s="59"/>
      <c r="G153" s="59"/>
      <c r="H153" s="60"/>
      <c r="I153" s="60"/>
      <c r="J153" s="60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15" customHeight="1">
      <c r="A154" s="146"/>
      <c r="B154" s="65"/>
      <c r="C154" s="130"/>
      <c r="D154" s="130"/>
      <c r="E154" s="60"/>
      <c r="F154" s="60"/>
      <c r="G154" s="60"/>
      <c r="H154" s="60"/>
      <c r="I154" s="60"/>
      <c r="J154" s="60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1:23" ht="15" customHeight="1">
      <c r="A155" s="146"/>
      <c r="B155" s="65"/>
      <c r="C155" s="129"/>
      <c r="D155" s="129"/>
      <c r="E155" s="59"/>
      <c r="F155" s="59"/>
      <c r="G155" s="59"/>
      <c r="H155" s="60"/>
      <c r="I155" s="60"/>
      <c r="J155" s="60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</row>
    <row r="156" spans="1:23" ht="15" customHeight="1">
      <c r="A156" s="146"/>
      <c r="B156" s="65"/>
      <c r="C156" s="129"/>
      <c r="D156" s="129"/>
      <c r="E156" s="59"/>
      <c r="F156" s="59"/>
      <c r="G156" s="59"/>
      <c r="H156" s="59"/>
      <c r="I156" s="59"/>
      <c r="J156" s="59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</row>
    <row r="157" spans="1:4" ht="15" customHeight="1">
      <c r="A157" s="141"/>
      <c r="B157" s="51"/>
      <c r="C157" s="127"/>
      <c r="D157" s="127"/>
    </row>
    <row r="158" spans="1:23" ht="15" customHeight="1">
      <c r="A158" s="146"/>
      <c r="B158" s="50"/>
      <c r="C158" s="129"/>
      <c r="D158" s="129"/>
      <c r="E158" s="59"/>
      <c r="F158" s="59"/>
      <c r="G158" s="59"/>
      <c r="H158" s="59"/>
      <c r="I158" s="59"/>
      <c r="J158" s="59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</row>
    <row r="159" spans="1:10" ht="15" customHeight="1">
      <c r="A159" s="146"/>
      <c r="B159" s="57"/>
      <c r="C159" s="131"/>
      <c r="D159" s="131"/>
      <c r="E159" s="60"/>
      <c r="F159" s="60"/>
      <c r="G159" s="60"/>
      <c r="H159" s="60"/>
      <c r="I159" s="60"/>
      <c r="J159" s="60"/>
    </row>
    <row r="160" spans="1:10" ht="15" customHeight="1">
      <c r="A160" s="141"/>
      <c r="B160" s="51"/>
      <c r="C160" s="132"/>
      <c r="D160" s="132"/>
      <c r="E160" s="59"/>
      <c r="F160" s="59"/>
      <c r="G160" s="59"/>
      <c r="H160" s="59"/>
      <c r="I160" s="59"/>
      <c r="J160" s="59"/>
    </row>
    <row r="161" spans="1:10" ht="15" customHeight="1">
      <c r="A161" s="141"/>
      <c r="B161" s="51"/>
      <c r="C161" s="132"/>
      <c r="D161" s="132"/>
      <c r="E161" s="59"/>
      <c r="F161" s="59"/>
      <c r="G161" s="59"/>
      <c r="H161" s="60"/>
      <c r="I161" s="60"/>
      <c r="J161" s="60"/>
    </row>
    <row r="162" spans="1:10" ht="15" customHeight="1">
      <c r="A162" s="141"/>
      <c r="B162" s="51"/>
      <c r="C162" s="132"/>
      <c r="D162" s="132"/>
      <c r="E162" s="59"/>
      <c r="F162" s="59"/>
      <c r="G162" s="59"/>
      <c r="H162" s="60"/>
      <c r="I162" s="60"/>
      <c r="J162" s="60"/>
    </row>
    <row r="163" spans="1:10" ht="15" customHeight="1">
      <c r="A163" s="141"/>
      <c r="B163" s="51"/>
      <c r="C163" s="131"/>
      <c r="D163" s="131"/>
      <c r="E163" s="60"/>
      <c r="F163" s="60"/>
      <c r="G163" s="60"/>
      <c r="H163" s="60"/>
      <c r="I163" s="60"/>
      <c r="J163" s="60"/>
    </row>
    <row r="164" spans="1:2" ht="15" customHeight="1">
      <c r="A164" s="141"/>
      <c r="B164" s="51"/>
    </row>
    <row r="165" spans="1:10" ht="15" customHeight="1">
      <c r="A165" s="141"/>
      <c r="B165" s="51"/>
      <c r="C165" s="134"/>
      <c r="D165" s="134"/>
      <c r="E165" s="63"/>
      <c r="F165" s="63"/>
      <c r="G165" s="63"/>
      <c r="H165" s="63"/>
      <c r="I165" s="63"/>
      <c r="J165" s="63"/>
    </row>
    <row r="166" spans="1:10" ht="15" customHeight="1">
      <c r="A166" s="141"/>
      <c r="B166" s="51"/>
      <c r="C166" s="134"/>
      <c r="D166" s="134"/>
      <c r="E166" s="63"/>
      <c r="F166" s="63"/>
      <c r="G166" s="63"/>
      <c r="H166" s="63"/>
      <c r="I166" s="63"/>
      <c r="J166" s="63"/>
    </row>
    <row r="167" spans="1:10" ht="15" customHeight="1">
      <c r="A167" s="141"/>
      <c r="B167" s="51"/>
      <c r="C167" s="134"/>
      <c r="D167" s="134"/>
      <c r="E167" s="63"/>
      <c r="F167" s="63"/>
      <c r="G167" s="63"/>
      <c r="H167" s="63"/>
      <c r="I167" s="63"/>
      <c r="J167" s="63"/>
    </row>
    <row r="168" spans="1:10" ht="15" customHeight="1">
      <c r="A168" s="141"/>
      <c r="B168" s="51"/>
      <c r="C168" s="134"/>
      <c r="D168" s="134"/>
      <c r="E168" s="63"/>
      <c r="F168" s="63"/>
      <c r="G168" s="63"/>
      <c r="H168" s="63"/>
      <c r="I168" s="63"/>
      <c r="J168" s="63"/>
    </row>
    <row r="169" spans="1:10" ht="15" customHeight="1">
      <c r="A169" s="141"/>
      <c r="B169" s="51"/>
      <c r="C169" s="134"/>
      <c r="D169" s="134"/>
      <c r="E169" s="63"/>
      <c r="F169" s="63"/>
      <c r="G169" s="63"/>
      <c r="H169" s="63"/>
      <c r="I169" s="63"/>
      <c r="J169" s="63"/>
    </row>
    <row r="170" spans="1:10" ht="15" customHeight="1">
      <c r="A170" s="141"/>
      <c r="B170" s="51"/>
      <c r="C170" s="134"/>
      <c r="D170" s="134"/>
      <c r="E170" s="63"/>
      <c r="F170" s="63"/>
      <c r="G170" s="63"/>
      <c r="H170" s="63"/>
      <c r="I170" s="63"/>
      <c r="J170" s="63"/>
    </row>
    <row r="171" spans="1:10" ht="15" customHeight="1">
      <c r="A171" s="141"/>
      <c r="B171" s="51"/>
      <c r="C171" s="134"/>
      <c r="D171" s="134"/>
      <c r="E171" s="63"/>
      <c r="F171" s="63"/>
      <c r="G171" s="63"/>
      <c r="H171" s="63"/>
      <c r="I171" s="63"/>
      <c r="J171" s="63"/>
    </row>
    <row r="172" spans="1:2" ht="15" customHeight="1">
      <c r="A172" s="141"/>
      <c r="B172" s="51"/>
    </row>
    <row r="173" spans="1:2" ht="15" customHeight="1">
      <c r="A173" s="141"/>
      <c r="B173" s="51"/>
    </row>
    <row r="174" spans="1:2" ht="15" customHeight="1">
      <c r="A174" s="141"/>
      <c r="B174" s="51"/>
    </row>
    <row r="175" spans="1:10" ht="15" customHeight="1">
      <c r="A175" s="141"/>
      <c r="B175" s="51"/>
      <c r="C175" s="134"/>
      <c r="D175" s="134"/>
      <c r="E175" s="63"/>
      <c r="F175" s="63"/>
      <c r="G175" s="63"/>
      <c r="H175" s="63"/>
      <c r="I175" s="63"/>
      <c r="J175" s="63"/>
    </row>
    <row r="176" spans="1:10" ht="15" customHeight="1">
      <c r="A176" s="141"/>
      <c r="B176" s="51"/>
      <c r="C176" s="134"/>
      <c r="D176" s="134"/>
      <c r="E176" s="63"/>
      <c r="F176" s="63"/>
      <c r="G176" s="63"/>
      <c r="H176" s="63"/>
      <c r="I176" s="63"/>
      <c r="J176" s="63"/>
    </row>
    <row r="177" spans="1:10" ht="15" customHeight="1">
      <c r="A177" s="141"/>
      <c r="B177" s="51"/>
      <c r="C177" s="134"/>
      <c r="D177" s="134"/>
      <c r="E177" s="63"/>
      <c r="F177" s="63"/>
      <c r="G177" s="63"/>
      <c r="H177" s="63"/>
      <c r="I177" s="63"/>
      <c r="J177" s="63"/>
    </row>
    <row r="178" spans="1:10" ht="15" customHeight="1">
      <c r="A178" s="141"/>
      <c r="B178" s="51"/>
      <c r="C178" s="134"/>
      <c r="D178" s="134"/>
      <c r="E178" s="63"/>
      <c r="F178" s="63"/>
      <c r="G178" s="63"/>
      <c r="H178" s="63"/>
      <c r="I178" s="63"/>
      <c r="J178" s="63"/>
    </row>
    <row r="179" spans="1:10" ht="15" customHeight="1">
      <c r="A179" s="141"/>
      <c r="B179" s="51"/>
      <c r="C179" s="134"/>
      <c r="D179" s="134"/>
      <c r="E179" s="63"/>
      <c r="F179" s="63"/>
      <c r="G179" s="63"/>
      <c r="H179" s="63"/>
      <c r="I179" s="63"/>
      <c r="J179" s="63"/>
    </row>
    <row r="180" spans="1:10" ht="15" customHeight="1">
      <c r="A180" s="141"/>
      <c r="B180" s="51"/>
      <c r="C180" s="134"/>
      <c r="D180" s="134"/>
      <c r="E180" s="63"/>
      <c r="F180" s="63"/>
      <c r="G180" s="63"/>
      <c r="H180" s="63"/>
      <c r="I180" s="63"/>
      <c r="J180" s="63"/>
    </row>
    <row r="181" spans="1:10" ht="15" customHeight="1">
      <c r="A181" s="141"/>
      <c r="B181" s="51"/>
      <c r="C181" s="134"/>
      <c r="D181" s="134"/>
      <c r="E181" s="63"/>
      <c r="F181" s="63"/>
      <c r="G181" s="63"/>
      <c r="H181" s="63"/>
      <c r="I181" s="63"/>
      <c r="J181" s="63"/>
    </row>
    <row r="182" spans="1:10" ht="15" customHeight="1">
      <c r="A182" s="141"/>
      <c r="B182" s="51"/>
      <c r="C182" s="134"/>
      <c r="D182" s="134"/>
      <c r="E182" s="63"/>
      <c r="F182" s="63"/>
      <c r="G182" s="63"/>
      <c r="H182" s="63"/>
      <c r="I182" s="63"/>
      <c r="J182" s="63"/>
    </row>
    <row r="183" spans="1:10" ht="15" customHeight="1">
      <c r="A183" s="141"/>
      <c r="B183" s="51"/>
      <c r="C183" s="134"/>
      <c r="D183" s="134"/>
      <c r="E183" s="63"/>
      <c r="F183" s="63"/>
      <c r="G183" s="63"/>
      <c r="H183" s="63"/>
      <c r="I183" s="63"/>
      <c r="J183" s="63"/>
    </row>
    <row r="184" spans="1:10" ht="15" customHeight="1">
      <c r="A184" s="141"/>
      <c r="B184" s="51"/>
      <c r="C184" s="134"/>
      <c r="D184" s="134"/>
      <c r="E184" s="63"/>
      <c r="F184" s="63"/>
      <c r="G184" s="63"/>
      <c r="H184" s="63"/>
      <c r="I184" s="63"/>
      <c r="J184" s="63"/>
    </row>
    <row r="185" spans="1:2" ht="15" customHeight="1">
      <c r="A185" s="141"/>
      <c r="B185" s="51"/>
    </row>
    <row r="186" spans="1:10" ht="15" customHeight="1">
      <c r="A186" s="141"/>
      <c r="B186" s="51"/>
      <c r="C186" s="134"/>
      <c r="D186" s="134"/>
      <c r="E186" s="63"/>
      <c r="F186" s="63"/>
      <c r="G186" s="63"/>
      <c r="H186" s="63"/>
      <c r="I186" s="63"/>
      <c r="J186" s="63"/>
    </row>
    <row r="187" spans="1:10" ht="15" customHeight="1">
      <c r="A187" s="141"/>
      <c r="B187" s="51"/>
      <c r="C187" s="134"/>
      <c r="D187" s="134"/>
      <c r="E187" s="63"/>
      <c r="F187" s="63"/>
      <c r="G187" s="63"/>
      <c r="H187" s="63"/>
      <c r="I187" s="63"/>
      <c r="J187" s="63"/>
    </row>
    <row r="188" spans="1:10" ht="15" customHeight="1">
      <c r="A188" s="141"/>
      <c r="B188" s="51"/>
      <c r="C188" s="134"/>
      <c r="D188" s="134"/>
      <c r="E188" s="63"/>
      <c r="F188" s="63"/>
      <c r="G188" s="63"/>
      <c r="H188" s="63"/>
      <c r="I188" s="63"/>
      <c r="J188" s="63"/>
    </row>
    <row r="189" spans="1:10" ht="15" customHeight="1">
      <c r="A189" s="141"/>
      <c r="B189" s="51"/>
      <c r="C189" s="134"/>
      <c r="D189" s="134"/>
      <c r="E189" s="63"/>
      <c r="F189" s="63"/>
      <c r="G189" s="63"/>
      <c r="H189" s="63"/>
      <c r="I189" s="63"/>
      <c r="J189" s="63"/>
    </row>
    <row r="190" spans="1:10" ht="15" customHeight="1">
      <c r="A190" s="141"/>
      <c r="B190" s="51"/>
      <c r="C190" s="134"/>
      <c r="D190" s="134"/>
      <c r="E190" s="63"/>
      <c r="F190" s="63"/>
      <c r="G190" s="63"/>
      <c r="H190" s="63"/>
      <c r="I190" s="63"/>
      <c r="J190" s="63"/>
    </row>
    <row r="191" spans="1:10" ht="15" customHeight="1">
      <c r="A191" s="141"/>
      <c r="B191" s="51"/>
      <c r="C191" s="134"/>
      <c r="D191" s="134"/>
      <c r="E191" s="63"/>
      <c r="F191" s="63"/>
      <c r="G191" s="63"/>
      <c r="H191" s="63"/>
      <c r="I191" s="63"/>
      <c r="J191" s="63"/>
    </row>
    <row r="192" spans="1:10" ht="15" customHeight="1">
      <c r="A192" s="141"/>
      <c r="B192" s="51"/>
      <c r="C192" s="134"/>
      <c r="D192" s="134"/>
      <c r="E192" s="63"/>
      <c r="F192" s="63"/>
      <c r="G192" s="63"/>
      <c r="H192" s="63"/>
      <c r="I192" s="63"/>
      <c r="J192" s="63"/>
    </row>
    <row r="193" spans="1:10" ht="15" customHeight="1">
      <c r="A193" s="141"/>
      <c r="B193" s="51"/>
      <c r="C193" s="134"/>
      <c r="D193" s="134"/>
      <c r="E193" s="63"/>
      <c r="F193" s="63"/>
      <c r="G193" s="63"/>
      <c r="H193" s="63"/>
      <c r="I193" s="63"/>
      <c r="J193" s="63"/>
    </row>
    <row r="194" spans="1:10" ht="15" customHeight="1">
      <c r="A194" s="141"/>
      <c r="B194" s="51"/>
      <c r="C194" s="134"/>
      <c r="D194" s="134"/>
      <c r="E194" s="63"/>
      <c r="F194" s="63"/>
      <c r="G194" s="63"/>
      <c r="H194" s="63"/>
      <c r="I194" s="63"/>
      <c r="J194" s="63"/>
    </row>
    <row r="195" spans="1:10" ht="15" customHeight="1">
      <c r="A195" s="141"/>
      <c r="B195" s="51"/>
      <c r="C195" s="134"/>
      <c r="D195" s="134"/>
      <c r="E195" s="63"/>
      <c r="F195" s="63"/>
      <c r="G195" s="63"/>
      <c r="H195" s="63"/>
      <c r="I195" s="63"/>
      <c r="J195" s="63"/>
    </row>
    <row r="196" spans="1:10" ht="15" customHeight="1">
      <c r="A196" s="141"/>
      <c r="B196" s="51"/>
      <c r="C196" s="134"/>
      <c r="D196" s="134"/>
      <c r="E196" s="63"/>
      <c r="F196" s="63"/>
      <c r="G196" s="63"/>
      <c r="H196" s="63"/>
      <c r="I196" s="63"/>
      <c r="J196" s="63"/>
    </row>
    <row r="197" spans="1:10" ht="15" customHeight="1">
      <c r="A197" s="141"/>
      <c r="B197" s="51"/>
      <c r="C197" s="134"/>
      <c r="D197" s="134"/>
      <c r="E197" s="63"/>
      <c r="F197" s="63"/>
      <c r="G197" s="63"/>
      <c r="H197" s="63"/>
      <c r="I197" s="63"/>
      <c r="J197" s="63"/>
    </row>
    <row r="198" spans="1:10" ht="15" customHeight="1">
      <c r="A198" s="141"/>
      <c r="B198" s="51"/>
      <c r="C198" s="134"/>
      <c r="D198" s="134"/>
      <c r="E198" s="63"/>
      <c r="F198" s="63"/>
      <c r="G198" s="63"/>
      <c r="H198" s="63"/>
      <c r="I198" s="63"/>
      <c r="J198" s="63"/>
    </row>
    <row r="199" spans="1:10" ht="15" customHeight="1">
      <c r="A199" s="141"/>
      <c r="B199" s="51"/>
      <c r="C199" s="134"/>
      <c r="D199" s="134"/>
      <c r="E199" s="63"/>
      <c r="F199" s="63"/>
      <c r="G199" s="63"/>
      <c r="H199" s="63"/>
      <c r="I199" s="63"/>
      <c r="J199" s="63"/>
    </row>
    <row r="200" spans="1:10" ht="15" customHeight="1">
      <c r="A200" s="141"/>
      <c r="B200" s="51"/>
      <c r="C200" s="134"/>
      <c r="D200" s="134"/>
      <c r="E200" s="63"/>
      <c r="F200" s="63"/>
      <c r="G200" s="63"/>
      <c r="H200" s="63"/>
      <c r="I200" s="63"/>
      <c r="J200" s="63"/>
    </row>
    <row r="201" spans="1:10" ht="15" customHeight="1">
      <c r="A201" s="141"/>
      <c r="B201" s="51"/>
      <c r="C201" s="134"/>
      <c r="D201" s="134"/>
      <c r="E201" s="63"/>
      <c r="F201" s="63"/>
      <c r="G201" s="63"/>
      <c r="H201" s="63"/>
      <c r="I201" s="63"/>
      <c r="J201" s="63"/>
    </row>
    <row r="202" spans="1:10" ht="15" customHeight="1">
      <c r="A202" s="141"/>
      <c r="B202" s="51"/>
      <c r="C202" s="134"/>
      <c r="D202" s="134"/>
      <c r="E202" s="63"/>
      <c r="F202" s="63"/>
      <c r="G202" s="63"/>
      <c r="H202" s="63"/>
      <c r="I202" s="63"/>
      <c r="J202" s="63"/>
    </row>
    <row r="203" spans="1:10" ht="15" customHeight="1">
      <c r="A203" s="141"/>
      <c r="B203" s="51"/>
      <c r="C203" s="134"/>
      <c r="D203" s="134"/>
      <c r="E203" s="63"/>
      <c r="F203" s="63"/>
      <c r="G203" s="63"/>
      <c r="H203" s="63"/>
      <c r="I203" s="63"/>
      <c r="J203" s="63"/>
    </row>
    <row r="204" spans="1:10" ht="15" customHeight="1">
      <c r="A204" s="141"/>
      <c r="B204" s="51"/>
      <c r="C204" s="134"/>
      <c r="D204" s="134"/>
      <c r="E204" s="63"/>
      <c r="F204" s="63"/>
      <c r="G204" s="63"/>
      <c r="H204" s="63"/>
      <c r="I204" s="63"/>
      <c r="J204" s="63"/>
    </row>
    <row r="205" spans="1:10" ht="15" customHeight="1">
      <c r="A205" s="141"/>
      <c r="B205" s="51"/>
      <c r="C205" s="134"/>
      <c r="D205" s="134"/>
      <c r="E205" s="63"/>
      <c r="F205" s="63"/>
      <c r="G205" s="63"/>
      <c r="H205" s="63"/>
      <c r="I205" s="63"/>
      <c r="J205" s="63"/>
    </row>
    <row r="206" spans="1:10" ht="15" customHeight="1">
      <c r="A206" s="141"/>
      <c r="B206" s="51"/>
      <c r="C206" s="134"/>
      <c r="D206" s="134"/>
      <c r="E206" s="63"/>
      <c r="F206" s="63"/>
      <c r="G206" s="63"/>
      <c r="H206" s="63"/>
      <c r="I206" s="63"/>
      <c r="J206" s="63"/>
    </row>
    <row r="207" spans="1:10" ht="15" customHeight="1">
      <c r="A207" s="141"/>
      <c r="B207" s="51"/>
      <c r="C207" s="134"/>
      <c r="D207" s="134"/>
      <c r="E207" s="63"/>
      <c r="F207" s="63"/>
      <c r="G207" s="63"/>
      <c r="H207" s="63"/>
      <c r="I207" s="63"/>
      <c r="J207" s="63"/>
    </row>
    <row r="208" spans="1:10" ht="15" customHeight="1">
      <c r="A208" s="141"/>
      <c r="B208" s="51"/>
      <c r="C208" s="134"/>
      <c r="D208" s="134"/>
      <c r="E208" s="63"/>
      <c r="F208" s="63"/>
      <c r="G208" s="63"/>
      <c r="H208" s="63"/>
      <c r="I208" s="63"/>
      <c r="J208" s="63"/>
    </row>
    <row r="209" spans="1:10" ht="15" customHeight="1">
      <c r="A209" s="141"/>
      <c r="B209" s="51"/>
      <c r="C209" s="134"/>
      <c r="D209" s="134"/>
      <c r="E209" s="63"/>
      <c r="F209" s="63"/>
      <c r="G209" s="63"/>
      <c r="H209" s="63"/>
      <c r="I209" s="63"/>
      <c r="J209" s="63"/>
    </row>
    <row r="210" spans="1:2" ht="15" customHeight="1">
      <c r="A210" s="141"/>
      <c r="B210" s="51"/>
    </row>
    <row r="211" spans="1:2" ht="15" customHeight="1">
      <c r="A211" s="141"/>
      <c r="B211" s="51"/>
    </row>
    <row r="212" spans="1:2" ht="15" customHeight="1">
      <c r="A212" s="141"/>
      <c r="B212" s="51"/>
    </row>
    <row r="213" spans="1:10" ht="15" customHeight="1">
      <c r="A213" s="141"/>
      <c r="B213" s="51"/>
      <c r="C213" s="134"/>
      <c r="D213" s="134"/>
      <c r="E213" s="63"/>
      <c r="F213" s="63"/>
      <c r="G213" s="63"/>
      <c r="H213" s="63"/>
      <c r="I213" s="63"/>
      <c r="J213" s="63"/>
    </row>
    <row r="214" spans="1:10" ht="15" customHeight="1">
      <c r="A214" s="141"/>
      <c r="B214" s="51"/>
      <c r="C214" s="134"/>
      <c r="D214" s="134"/>
      <c r="E214" s="63"/>
      <c r="F214" s="63"/>
      <c r="G214" s="63"/>
      <c r="H214" s="63"/>
      <c r="I214" s="63"/>
      <c r="J214" s="63"/>
    </row>
    <row r="215" spans="1:10" ht="15" customHeight="1">
      <c r="A215" s="141"/>
      <c r="B215" s="51"/>
      <c r="C215" s="134"/>
      <c r="D215" s="134"/>
      <c r="E215" s="63"/>
      <c r="F215" s="63"/>
      <c r="G215" s="63"/>
      <c r="H215" s="63"/>
      <c r="I215" s="63"/>
      <c r="J215" s="63"/>
    </row>
    <row r="216" spans="1:10" ht="15" customHeight="1">
      <c r="A216" s="141"/>
      <c r="B216" s="51"/>
      <c r="C216" s="134"/>
      <c r="D216" s="134"/>
      <c r="E216" s="63"/>
      <c r="F216" s="63"/>
      <c r="G216" s="63"/>
      <c r="H216" s="63"/>
      <c r="I216" s="63"/>
      <c r="J216" s="63"/>
    </row>
    <row r="217" spans="1:10" ht="15" customHeight="1">
      <c r="A217" s="141"/>
      <c r="B217" s="51"/>
      <c r="C217" s="134"/>
      <c r="D217" s="134"/>
      <c r="E217" s="63"/>
      <c r="F217" s="63"/>
      <c r="G217" s="63"/>
      <c r="H217" s="63"/>
      <c r="I217" s="63"/>
      <c r="J217" s="63"/>
    </row>
    <row r="218" spans="1:10" ht="15" customHeight="1">
      <c r="A218" s="141"/>
      <c r="B218" s="51"/>
      <c r="C218" s="134"/>
      <c r="D218" s="134"/>
      <c r="E218" s="63"/>
      <c r="F218" s="63"/>
      <c r="G218" s="63"/>
      <c r="H218" s="63"/>
      <c r="I218" s="63"/>
      <c r="J218" s="63"/>
    </row>
    <row r="219" spans="1:10" ht="15" customHeight="1">
      <c r="A219" s="141"/>
      <c r="B219" s="51"/>
      <c r="C219" s="134"/>
      <c r="D219" s="134"/>
      <c r="E219" s="63"/>
      <c r="F219" s="63"/>
      <c r="G219" s="63"/>
      <c r="H219" s="63"/>
      <c r="I219" s="63"/>
      <c r="J219" s="63"/>
    </row>
    <row r="220" spans="1:10" ht="15" customHeight="1">
      <c r="A220" s="141"/>
      <c r="B220" s="51"/>
      <c r="C220" s="134"/>
      <c r="D220" s="134"/>
      <c r="E220" s="63"/>
      <c r="F220" s="63"/>
      <c r="G220" s="63"/>
      <c r="H220" s="63"/>
      <c r="I220" s="63"/>
      <c r="J220" s="63"/>
    </row>
    <row r="221" spans="1:2" ht="15" customHeight="1">
      <c r="A221" s="141"/>
      <c r="B221" s="51"/>
    </row>
    <row r="222" spans="1:2" ht="15" customHeight="1">
      <c r="A222" s="141"/>
      <c r="B222" s="51"/>
    </row>
    <row r="223" spans="1:10" ht="15" customHeight="1">
      <c r="A223" s="141"/>
      <c r="B223" s="51"/>
      <c r="C223" s="134"/>
      <c r="D223" s="134"/>
      <c r="E223" s="63"/>
      <c r="F223" s="63"/>
      <c r="G223" s="63"/>
      <c r="H223" s="63"/>
      <c r="I223" s="63"/>
      <c r="J223" s="63"/>
    </row>
    <row r="224" spans="1:2" ht="15" customHeight="1">
      <c r="A224" s="141"/>
      <c r="B224" s="51"/>
    </row>
    <row r="225" spans="1:2" ht="15" customHeight="1">
      <c r="A225" s="141"/>
      <c r="B225" s="51"/>
    </row>
    <row r="226" spans="1:10" ht="15" customHeight="1">
      <c r="A226" s="141"/>
      <c r="B226" s="51"/>
      <c r="C226" s="134"/>
      <c r="D226" s="134"/>
      <c r="E226" s="63"/>
      <c r="F226" s="63"/>
      <c r="G226" s="63"/>
      <c r="H226" s="63"/>
      <c r="I226" s="63"/>
      <c r="J226" s="63"/>
    </row>
    <row r="227" spans="1:10" ht="15" customHeight="1">
      <c r="A227" s="141"/>
      <c r="B227" s="51"/>
      <c r="C227" s="134"/>
      <c r="D227" s="134"/>
      <c r="E227" s="63"/>
      <c r="F227" s="63"/>
      <c r="G227" s="63"/>
      <c r="H227" s="63"/>
      <c r="I227" s="63"/>
      <c r="J227" s="63"/>
    </row>
    <row r="228" spans="1:10" ht="15" customHeight="1">
      <c r="A228" s="141"/>
      <c r="B228" s="51"/>
      <c r="C228" s="134"/>
      <c r="D228" s="134"/>
      <c r="E228" s="63"/>
      <c r="F228" s="63"/>
      <c r="G228" s="63"/>
      <c r="H228" s="63"/>
      <c r="I228" s="63"/>
      <c r="J228" s="63"/>
    </row>
    <row r="229" spans="1:10" ht="15" customHeight="1">
      <c r="A229" s="141"/>
      <c r="B229" s="51"/>
      <c r="C229" s="134"/>
      <c r="D229" s="134"/>
      <c r="E229" s="63"/>
      <c r="F229" s="63"/>
      <c r="G229" s="63"/>
      <c r="H229" s="63"/>
      <c r="I229" s="63"/>
      <c r="J229" s="63"/>
    </row>
    <row r="230" spans="1:10" ht="15" customHeight="1">
      <c r="A230" s="141"/>
      <c r="B230" s="51"/>
      <c r="C230" s="134"/>
      <c r="D230" s="134"/>
      <c r="E230" s="63"/>
      <c r="F230" s="63"/>
      <c r="G230" s="63"/>
      <c r="H230" s="63"/>
      <c r="I230" s="63"/>
      <c r="J230" s="63"/>
    </row>
    <row r="231" spans="1:10" ht="15" customHeight="1">
      <c r="A231" s="141"/>
      <c r="B231" s="51"/>
      <c r="C231" s="134"/>
      <c r="D231" s="134"/>
      <c r="E231" s="63"/>
      <c r="F231" s="63"/>
      <c r="G231" s="63"/>
      <c r="H231" s="63"/>
      <c r="I231" s="63"/>
      <c r="J231" s="63"/>
    </row>
    <row r="232" spans="1:10" ht="15" customHeight="1">
      <c r="A232" s="141"/>
      <c r="B232" s="51"/>
      <c r="C232" s="134"/>
      <c r="D232" s="134"/>
      <c r="E232" s="63"/>
      <c r="F232" s="63"/>
      <c r="G232" s="63"/>
      <c r="H232" s="63"/>
      <c r="I232" s="63"/>
      <c r="J232" s="63"/>
    </row>
    <row r="233" spans="1:10" ht="15" customHeight="1">
      <c r="A233" s="141"/>
      <c r="B233" s="51"/>
      <c r="C233" s="134"/>
      <c r="D233" s="134"/>
      <c r="E233" s="63"/>
      <c r="F233" s="63"/>
      <c r="G233" s="63"/>
      <c r="H233" s="63"/>
      <c r="I233" s="63"/>
      <c r="J233" s="63"/>
    </row>
    <row r="234" spans="1:10" ht="15" customHeight="1">
      <c r="A234" s="141"/>
      <c r="B234" s="51"/>
      <c r="C234" s="134"/>
      <c r="D234" s="134"/>
      <c r="E234" s="63"/>
      <c r="F234" s="63"/>
      <c r="G234" s="63"/>
      <c r="H234" s="63"/>
      <c r="I234" s="63"/>
      <c r="J234" s="63"/>
    </row>
    <row r="235" spans="1:10" ht="15" customHeight="1">
      <c r="A235" s="141"/>
      <c r="B235" s="51"/>
      <c r="C235" s="134"/>
      <c r="D235" s="134"/>
      <c r="E235" s="63"/>
      <c r="F235" s="63"/>
      <c r="G235" s="63"/>
      <c r="H235" s="63"/>
      <c r="I235" s="63"/>
      <c r="J235" s="63"/>
    </row>
    <row r="236" spans="1:10" ht="15" customHeight="1">
      <c r="A236" s="141"/>
      <c r="B236" s="51"/>
      <c r="C236" s="134"/>
      <c r="D236" s="134"/>
      <c r="E236" s="63"/>
      <c r="F236" s="63"/>
      <c r="G236" s="63"/>
      <c r="H236" s="63"/>
      <c r="I236" s="63"/>
      <c r="J236" s="63"/>
    </row>
    <row r="237" spans="1:10" ht="15" customHeight="1">
      <c r="A237" s="141"/>
      <c r="B237" s="51"/>
      <c r="C237" s="134"/>
      <c r="D237" s="134"/>
      <c r="E237" s="63"/>
      <c r="F237" s="63"/>
      <c r="G237" s="63"/>
      <c r="H237" s="63"/>
      <c r="I237" s="63"/>
      <c r="J237" s="63"/>
    </row>
    <row r="238" spans="1:10" ht="15" customHeight="1">
      <c r="A238" s="141"/>
      <c r="B238" s="51"/>
      <c r="C238" s="134"/>
      <c r="D238" s="134"/>
      <c r="E238" s="63"/>
      <c r="F238" s="63"/>
      <c r="G238" s="63"/>
      <c r="H238" s="63"/>
      <c r="I238" s="63"/>
      <c r="J238" s="63"/>
    </row>
    <row r="239" spans="1:10" ht="15" customHeight="1">
      <c r="A239" s="141"/>
      <c r="B239" s="51"/>
      <c r="C239" s="134"/>
      <c r="D239" s="134"/>
      <c r="E239" s="63"/>
      <c r="F239" s="63"/>
      <c r="G239" s="63"/>
      <c r="H239" s="63"/>
      <c r="I239" s="63"/>
      <c r="J239" s="63"/>
    </row>
    <row r="240" spans="1:10" ht="15" customHeight="1">
      <c r="A240" s="141"/>
      <c r="B240" s="51"/>
      <c r="C240" s="134"/>
      <c r="D240" s="134"/>
      <c r="E240" s="63"/>
      <c r="F240" s="63"/>
      <c r="G240" s="63"/>
      <c r="H240" s="63"/>
      <c r="I240" s="63"/>
      <c r="J240" s="63"/>
    </row>
    <row r="241" spans="1:10" ht="15" customHeight="1">
      <c r="A241" s="141"/>
      <c r="B241" s="51"/>
      <c r="C241" s="134"/>
      <c r="D241" s="134"/>
      <c r="E241" s="63"/>
      <c r="F241" s="63"/>
      <c r="G241" s="63"/>
      <c r="H241" s="63"/>
      <c r="I241" s="63"/>
      <c r="J241" s="63"/>
    </row>
    <row r="242" spans="1:10" ht="15" customHeight="1">
      <c r="A242" s="141"/>
      <c r="B242" s="51"/>
      <c r="C242" s="134"/>
      <c r="D242" s="134"/>
      <c r="E242" s="63"/>
      <c r="F242" s="63"/>
      <c r="G242" s="63"/>
      <c r="H242" s="63"/>
      <c r="I242" s="63"/>
      <c r="J242" s="63"/>
    </row>
    <row r="243" spans="1:10" ht="15" customHeight="1">
      <c r="A243" s="141"/>
      <c r="B243" s="51"/>
      <c r="C243" s="134"/>
      <c r="D243" s="134"/>
      <c r="E243" s="63"/>
      <c r="F243" s="63"/>
      <c r="G243" s="63"/>
      <c r="H243" s="63"/>
      <c r="I243" s="63"/>
      <c r="J243" s="63"/>
    </row>
    <row r="244" spans="1:10" ht="15" customHeight="1">
      <c r="A244" s="141"/>
      <c r="B244" s="51"/>
      <c r="C244" s="134"/>
      <c r="D244" s="134"/>
      <c r="E244" s="63"/>
      <c r="F244" s="63"/>
      <c r="G244" s="63"/>
      <c r="H244" s="63"/>
      <c r="I244" s="63"/>
      <c r="J244" s="63"/>
    </row>
    <row r="245" spans="1:10" ht="15" customHeight="1">
      <c r="A245" s="141"/>
      <c r="B245" s="51"/>
      <c r="C245" s="134"/>
      <c r="D245" s="134"/>
      <c r="E245" s="63"/>
      <c r="F245" s="63"/>
      <c r="G245" s="63"/>
      <c r="H245" s="63"/>
      <c r="I245" s="63"/>
      <c r="J245" s="63"/>
    </row>
    <row r="246" spans="1:10" ht="15" customHeight="1">
      <c r="A246" s="141"/>
      <c r="B246" s="51"/>
      <c r="C246" s="134"/>
      <c r="D246" s="134"/>
      <c r="E246" s="63"/>
      <c r="F246" s="63"/>
      <c r="G246" s="63"/>
      <c r="H246" s="63"/>
      <c r="I246" s="63"/>
      <c r="J246" s="63"/>
    </row>
    <row r="247" spans="1:10" ht="15" customHeight="1">
      <c r="A247" s="141"/>
      <c r="B247" s="51"/>
      <c r="C247" s="134"/>
      <c r="D247" s="134"/>
      <c r="E247" s="63"/>
      <c r="F247" s="63"/>
      <c r="G247" s="63"/>
      <c r="H247" s="63"/>
      <c r="I247" s="63"/>
      <c r="J247" s="63"/>
    </row>
    <row r="248" spans="1:10" ht="15" customHeight="1">
      <c r="A248" s="141"/>
      <c r="B248" s="51"/>
      <c r="C248" s="134"/>
      <c r="D248" s="134"/>
      <c r="E248" s="63"/>
      <c r="F248" s="63"/>
      <c r="G248" s="63"/>
      <c r="H248" s="63"/>
      <c r="I248" s="63"/>
      <c r="J248" s="63"/>
    </row>
    <row r="249" spans="1:10" ht="15" customHeight="1">
      <c r="A249" s="141"/>
      <c r="B249" s="51"/>
      <c r="C249" s="134"/>
      <c r="D249" s="134"/>
      <c r="E249" s="63"/>
      <c r="F249" s="63"/>
      <c r="G249" s="63"/>
      <c r="H249" s="63"/>
      <c r="I249" s="63"/>
      <c r="J249" s="63"/>
    </row>
    <row r="250" spans="1:10" ht="15" customHeight="1">
      <c r="A250" s="141"/>
      <c r="B250" s="51"/>
      <c r="C250" s="134"/>
      <c r="D250" s="134"/>
      <c r="E250" s="63"/>
      <c r="F250" s="63"/>
      <c r="G250" s="63"/>
      <c r="H250" s="63"/>
      <c r="I250" s="63"/>
      <c r="J250" s="63"/>
    </row>
    <row r="251" spans="1:10" ht="15" customHeight="1">
      <c r="A251" s="141"/>
      <c r="B251" s="51"/>
      <c r="C251" s="134"/>
      <c r="D251" s="134"/>
      <c r="E251" s="63"/>
      <c r="F251" s="63"/>
      <c r="G251" s="63"/>
      <c r="H251" s="63"/>
      <c r="I251" s="63"/>
      <c r="J251" s="63"/>
    </row>
    <row r="252" spans="1:10" ht="15" customHeight="1">
      <c r="A252" s="141"/>
      <c r="B252" s="51"/>
      <c r="C252" s="134"/>
      <c r="D252" s="134"/>
      <c r="E252" s="63"/>
      <c r="F252" s="63"/>
      <c r="G252" s="63"/>
      <c r="H252" s="63"/>
      <c r="I252" s="63"/>
      <c r="J252" s="63"/>
    </row>
    <row r="253" spans="1:10" ht="15" customHeight="1">
      <c r="A253" s="141"/>
      <c r="B253" s="51"/>
      <c r="C253" s="134"/>
      <c r="D253" s="134"/>
      <c r="E253" s="63"/>
      <c r="F253" s="63"/>
      <c r="G253" s="63"/>
      <c r="H253" s="63"/>
      <c r="I253" s="63"/>
      <c r="J253" s="63"/>
    </row>
    <row r="254" spans="1:10" ht="15" customHeight="1">
      <c r="A254" s="141"/>
      <c r="B254" s="51"/>
      <c r="C254" s="134"/>
      <c r="D254" s="134"/>
      <c r="E254" s="63"/>
      <c r="F254" s="63"/>
      <c r="G254" s="63"/>
      <c r="H254" s="63"/>
      <c r="I254" s="63"/>
      <c r="J254" s="63"/>
    </row>
    <row r="255" spans="1:10" ht="15" customHeight="1">
      <c r="A255" s="141"/>
      <c r="B255" s="51"/>
      <c r="C255" s="134"/>
      <c r="D255" s="134"/>
      <c r="E255" s="63"/>
      <c r="F255" s="63"/>
      <c r="G255" s="63"/>
      <c r="H255" s="63"/>
      <c r="I255" s="63"/>
      <c r="J255" s="63"/>
    </row>
    <row r="256" spans="1:10" ht="15" customHeight="1">
      <c r="A256" s="141"/>
      <c r="B256" s="51"/>
      <c r="C256" s="134"/>
      <c r="D256" s="134"/>
      <c r="E256" s="63"/>
      <c r="F256" s="63"/>
      <c r="G256" s="63"/>
      <c r="H256" s="63"/>
      <c r="I256" s="63"/>
      <c r="J256" s="63"/>
    </row>
    <row r="257" spans="1:10" ht="15" customHeight="1">
      <c r="A257" s="141"/>
      <c r="B257" s="51"/>
      <c r="C257" s="134"/>
      <c r="D257" s="134"/>
      <c r="E257" s="63"/>
      <c r="F257" s="63"/>
      <c r="G257" s="63"/>
      <c r="H257" s="63"/>
      <c r="I257" s="63"/>
      <c r="J257" s="63"/>
    </row>
    <row r="258" spans="1:10" ht="15" customHeight="1">
      <c r="A258" s="141"/>
      <c r="B258" s="51"/>
      <c r="C258" s="134"/>
      <c r="D258" s="134"/>
      <c r="E258" s="63"/>
      <c r="F258" s="63"/>
      <c r="G258" s="63"/>
      <c r="H258" s="63"/>
      <c r="I258" s="63"/>
      <c r="J258" s="63"/>
    </row>
    <row r="259" spans="1:10" ht="15" customHeight="1">
      <c r="A259" s="141"/>
      <c r="B259" s="51"/>
      <c r="C259" s="134"/>
      <c r="D259" s="134"/>
      <c r="E259" s="63"/>
      <c r="F259" s="63"/>
      <c r="G259" s="63"/>
      <c r="H259" s="63"/>
      <c r="I259" s="63"/>
      <c r="J259" s="63"/>
    </row>
    <row r="260" spans="1:10" ht="15" customHeight="1">
      <c r="A260" s="141"/>
      <c r="B260" s="51"/>
      <c r="C260" s="134"/>
      <c r="D260" s="134"/>
      <c r="E260" s="63"/>
      <c r="F260" s="63"/>
      <c r="G260" s="63"/>
      <c r="H260" s="63"/>
      <c r="I260" s="63"/>
      <c r="J260" s="63"/>
    </row>
    <row r="261" spans="1:10" ht="15" customHeight="1">
      <c r="A261" s="141"/>
      <c r="B261" s="51"/>
      <c r="C261" s="134"/>
      <c r="D261" s="134"/>
      <c r="E261" s="63"/>
      <c r="F261" s="63"/>
      <c r="G261" s="63"/>
      <c r="H261" s="63"/>
      <c r="I261" s="63"/>
      <c r="J261" s="63"/>
    </row>
    <row r="262" spans="1:10" ht="15" customHeight="1">
      <c r="A262" s="141"/>
      <c r="B262" s="51"/>
      <c r="C262" s="134"/>
      <c r="D262" s="134"/>
      <c r="E262" s="63"/>
      <c r="F262" s="63"/>
      <c r="G262" s="63"/>
      <c r="H262" s="63"/>
      <c r="I262" s="63"/>
      <c r="J262" s="63"/>
    </row>
    <row r="263" spans="1:10" ht="15" customHeight="1">
      <c r="A263" s="141"/>
      <c r="B263" s="51"/>
      <c r="C263" s="134"/>
      <c r="D263" s="134"/>
      <c r="E263" s="63"/>
      <c r="F263" s="63"/>
      <c r="G263" s="63"/>
      <c r="H263" s="63"/>
      <c r="I263" s="63"/>
      <c r="J263" s="63"/>
    </row>
    <row r="264" spans="1:10" ht="15" customHeight="1">
      <c r="A264" s="141"/>
      <c r="B264" s="51"/>
      <c r="C264" s="134"/>
      <c r="D264" s="134"/>
      <c r="E264" s="63"/>
      <c r="F264" s="63"/>
      <c r="G264" s="63"/>
      <c r="H264" s="63"/>
      <c r="I264" s="63"/>
      <c r="J264" s="63"/>
    </row>
    <row r="265" spans="1:10" ht="15" customHeight="1">
      <c r="A265" s="141"/>
      <c r="B265" s="51"/>
      <c r="C265" s="134"/>
      <c r="D265" s="134"/>
      <c r="E265" s="63"/>
      <c r="F265" s="63"/>
      <c r="G265" s="63"/>
      <c r="H265" s="63"/>
      <c r="I265" s="63"/>
      <c r="J265" s="63"/>
    </row>
    <row r="266" spans="1:10" ht="15" customHeight="1">
      <c r="A266" s="141"/>
      <c r="B266" s="51"/>
      <c r="C266" s="134"/>
      <c r="D266" s="134"/>
      <c r="E266" s="63"/>
      <c r="F266" s="63"/>
      <c r="G266" s="63"/>
      <c r="H266" s="63"/>
      <c r="I266" s="63"/>
      <c r="J266" s="63"/>
    </row>
    <row r="267" spans="1:10" ht="15" customHeight="1">
      <c r="A267" s="141"/>
      <c r="B267" s="51"/>
      <c r="C267" s="134"/>
      <c r="D267" s="134"/>
      <c r="E267" s="63"/>
      <c r="F267" s="63"/>
      <c r="G267" s="63"/>
      <c r="H267" s="63"/>
      <c r="I267" s="63"/>
      <c r="J267" s="63"/>
    </row>
    <row r="268" spans="1:10" ht="15" customHeight="1">
      <c r="A268" s="141"/>
      <c r="B268" s="51"/>
      <c r="C268" s="134"/>
      <c r="D268" s="134"/>
      <c r="E268" s="63"/>
      <c r="F268" s="63"/>
      <c r="G268" s="63"/>
      <c r="H268" s="63"/>
      <c r="I268" s="63"/>
      <c r="J268" s="63"/>
    </row>
    <row r="269" spans="1:10" ht="15" customHeight="1">
      <c r="A269" s="141"/>
      <c r="B269" s="51"/>
      <c r="C269" s="134"/>
      <c r="D269" s="134"/>
      <c r="E269" s="63"/>
      <c r="F269" s="63"/>
      <c r="G269" s="63"/>
      <c r="H269" s="63"/>
      <c r="I269" s="63"/>
      <c r="J269" s="63"/>
    </row>
    <row r="270" spans="1:10" ht="15" customHeight="1">
      <c r="A270" s="141"/>
      <c r="B270" s="51"/>
      <c r="C270" s="134"/>
      <c r="D270" s="134"/>
      <c r="E270" s="63"/>
      <c r="F270" s="63"/>
      <c r="G270" s="63"/>
      <c r="H270" s="63"/>
      <c r="I270" s="63"/>
      <c r="J270" s="63"/>
    </row>
    <row r="271" spans="1:10" ht="15" customHeight="1">
      <c r="A271" s="141"/>
      <c r="B271" s="51"/>
      <c r="C271" s="134"/>
      <c r="D271" s="134"/>
      <c r="E271" s="63"/>
      <c r="F271" s="63"/>
      <c r="G271" s="63"/>
      <c r="H271" s="63"/>
      <c r="I271" s="63"/>
      <c r="J271" s="63"/>
    </row>
    <row r="272" spans="1:10" ht="15" customHeight="1">
      <c r="A272" s="141"/>
      <c r="B272" s="51"/>
      <c r="C272" s="134"/>
      <c r="D272" s="134"/>
      <c r="E272" s="63"/>
      <c r="F272" s="63"/>
      <c r="G272" s="63"/>
      <c r="H272" s="63"/>
      <c r="I272" s="63"/>
      <c r="J272" s="63"/>
    </row>
    <row r="273" spans="1:10" ht="15" customHeight="1">
      <c r="A273" s="141"/>
      <c r="B273" s="51"/>
      <c r="C273" s="134"/>
      <c r="D273" s="134"/>
      <c r="E273" s="63"/>
      <c r="F273" s="63"/>
      <c r="G273" s="63"/>
      <c r="H273" s="63"/>
      <c r="I273" s="63"/>
      <c r="J273" s="63"/>
    </row>
    <row r="274" spans="1:10" ht="15" customHeight="1">
      <c r="A274" s="141"/>
      <c r="B274" s="51"/>
      <c r="C274" s="134"/>
      <c r="D274" s="134"/>
      <c r="E274" s="63"/>
      <c r="F274" s="63"/>
      <c r="G274" s="63"/>
      <c r="H274" s="63"/>
      <c r="I274" s="63"/>
      <c r="J274" s="63"/>
    </row>
    <row r="275" spans="1:10" ht="15" customHeight="1">
      <c r="A275" s="141"/>
      <c r="B275" s="51"/>
      <c r="C275" s="134"/>
      <c r="D275" s="134"/>
      <c r="E275" s="63"/>
      <c r="F275" s="63"/>
      <c r="G275" s="63"/>
      <c r="H275" s="63"/>
      <c r="I275" s="63"/>
      <c r="J275" s="63"/>
    </row>
    <row r="276" spans="1:10" ht="15" customHeight="1">
      <c r="A276" s="141"/>
      <c r="B276" s="51"/>
      <c r="C276" s="134"/>
      <c r="D276" s="134"/>
      <c r="E276" s="63"/>
      <c r="F276" s="63"/>
      <c r="G276" s="63"/>
      <c r="H276" s="63"/>
      <c r="I276" s="63"/>
      <c r="J276" s="63"/>
    </row>
    <row r="277" spans="1:10" ht="15" customHeight="1">
      <c r="A277" s="141"/>
      <c r="B277" s="51"/>
      <c r="C277" s="134"/>
      <c r="D277" s="134"/>
      <c r="E277" s="63"/>
      <c r="F277" s="63"/>
      <c r="G277" s="63"/>
      <c r="H277" s="63"/>
      <c r="I277" s="63"/>
      <c r="J277" s="63"/>
    </row>
    <row r="278" spans="1:10" ht="15" customHeight="1">
      <c r="A278" s="141"/>
      <c r="B278" s="51"/>
      <c r="C278" s="134"/>
      <c r="D278" s="134"/>
      <c r="E278" s="63"/>
      <c r="F278" s="63"/>
      <c r="G278" s="63"/>
      <c r="H278" s="63"/>
      <c r="I278" s="63"/>
      <c r="J278" s="63"/>
    </row>
    <row r="279" spans="1:10" ht="15" customHeight="1">
      <c r="A279" s="141"/>
      <c r="B279" s="51"/>
      <c r="C279" s="134"/>
      <c r="D279" s="134"/>
      <c r="E279" s="63"/>
      <c r="F279" s="63"/>
      <c r="G279" s="63"/>
      <c r="H279" s="63"/>
      <c r="I279" s="63"/>
      <c r="J279" s="63"/>
    </row>
    <row r="280" spans="1:10" ht="15" customHeight="1">
      <c r="A280" s="141"/>
      <c r="B280" s="51"/>
      <c r="C280" s="134"/>
      <c r="D280" s="134"/>
      <c r="E280" s="63"/>
      <c r="F280" s="63"/>
      <c r="G280" s="63"/>
      <c r="H280" s="63"/>
      <c r="I280" s="63"/>
      <c r="J280" s="63"/>
    </row>
    <row r="281" spans="1:10" ht="15" customHeight="1">
      <c r="A281" s="141"/>
      <c r="B281" s="51"/>
      <c r="C281" s="134"/>
      <c r="D281" s="134"/>
      <c r="E281" s="63"/>
      <c r="F281" s="63"/>
      <c r="G281" s="63"/>
      <c r="H281" s="63"/>
      <c r="I281" s="63"/>
      <c r="J281" s="63"/>
    </row>
    <row r="282" spans="1:10" ht="15" customHeight="1">
      <c r="A282" s="141"/>
      <c r="B282" s="51"/>
      <c r="C282" s="134"/>
      <c r="D282" s="134"/>
      <c r="E282" s="63"/>
      <c r="F282" s="63"/>
      <c r="G282" s="63"/>
      <c r="H282" s="63"/>
      <c r="I282" s="63"/>
      <c r="J282" s="63"/>
    </row>
    <row r="283" spans="1:10" ht="15" customHeight="1">
      <c r="A283" s="141"/>
      <c r="B283" s="51"/>
      <c r="C283" s="134"/>
      <c r="D283" s="134"/>
      <c r="E283" s="63"/>
      <c r="F283" s="63"/>
      <c r="G283" s="63"/>
      <c r="H283" s="63"/>
      <c r="I283" s="63"/>
      <c r="J283" s="63"/>
    </row>
    <row r="284" spans="1:10" ht="15" customHeight="1">
      <c r="A284" s="141"/>
      <c r="B284" s="51"/>
      <c r="C284" s="134"/>
      <c r="D284" s="134"/>
      <c r="E284" s="63"/>
      <c r="F284" s="63"/>
      <c r="G284" s="63"/>
      <c r="H284" s="63"/>
      <c r="I284" s="63"/>
      <c r="J284" s="63"/>
    </row>
    <row r="285" spans="1:10" ht="15" customHeight="1">
      <c r="A285" s="141"/>
      <c r="B285" s="51"/>
      <c r="C285" s="134"/>
      <c r="D285" s="134"/>
      <c r="E285" s="63"/>
      <c r="F285" s="63"/>
      <c r="G285" s="63"/>
      <c r="H285" s="63"/>
      <c r="I285" s="63"/>
      <c r="J285" s="63"/>
    </row>
    <row r="286" spans="1:10" ht="15" customHeight="1">
      <c r="A286" s="141"/>
      <c r="B286" s="51"/>
      <c r="C286" s="134"/>
      <c r="D286" s="134"/>
      <c r="E286" s="63"/>
      <c r="F286" s="63"/>
      <c r="G286" s="63"/>
      <c r="H286" s="63"/>
      <c r="I286" s="63"/>
      <c r="J286" s="63"/>
    </row>
    <row r="287" spans="1:10" ht="15" customHeight="1">
      <c r="A287" s="141"/>
      <c r="B287" s="51"/>
      <c r="C287" s="134"/>
      <c r="D287" s="134"/>
      <c r="E287" s="63"/>
      <c r="F287" s="63"/>
      <c r="G287" s="63"/>
      <c r="H287" s="63"/>
      <c r="I287" s="63"/>
      <c r="J287" s="63"/>
    </row>
    <row r="288" spans="1:10" ht="15" customHeight="1">
      <c r="A288" s="141"/>
      <c r="B288" s="51"/>
      <c r="C288" s="134"/>
      <c r="D288" s="134"/>
      <c r="E288" s="63"/>
      <c r="F288" s="63"/>
      <c r="G288" s="63"/>
      <c r="H288" s="63"/>
      <c r="I288" s="63"/>
      <c r="J288" s="63"/>
    </row>
    <row r="289" spans="1:10" ht="15" customHeight="1">
      <c r="A289" s="141"/>
      <c r="B289" s="51"/>
      <c r="C289" s="134"/>
      <c r="D289" s="134"/>
      <c r="E289" s="63"/>
      <c r="F289" s="63"/>
      <c r="G289" s="63"/>
      <c r="H289" s="63"/>
      <c r="I289" s="63"/>
      <c r="J289" s="63"/>
    </row>
    <row r="290" spans="1:10" ht="15" customHeight="1">
      <c r="A290" s="141"/>
      <c r="B290" s="51"/>
      <c r="C290" s="134"/>
      <c r="D290" s="134"/>
      <c r="E290" s="63"/>
      <c r="F290" s="63"/>
      <c r="G290" s="63"/>
      <c r="H290" s="63"/>
      <c r="I290" s="63"/>
      <c r="J290" s="63"/>
    </row>
    <row r="291" spans="1:10" ht="15" customHeight="1">
      <c r="A291" s="141"/>
      <c r="B291" s="51"/>
      <c r="C291" s="134"/>
      <c r="D291" s="134"/>
      <c r="E291" s="63"/>
      <c r="F291" s="63"/>
      <c r="G291" s="63"/>
      <c r="H291" s="63"/>
      <c r="I291" s="63"/>
      <c r="J291" s="63"/>
    </row>
    <row r="292" spans="1:10" ht="15" customHeight="1">
      <c r="A292" s="141"/>
      <c r="B292" s="51"/>
      <c r="C292" s="134"/>
      <c r="D292" s="134"/>
      <c r="E292" s="63"/>
      <c r="F292" s="63"/>
      <c r="G292" s="63"/>
      <c r="H292" s="63"/>
      <c r="I292" s="63"/>
      <c r="J292" s="63"/>
    </row>
    <row r="293" spans="1:10" ht="15" customHeight="1">
      <c r="A293" s="141"/>
      <c r="B293" s="51"/>
      <c r="C293" s="134"/>
      <c r="D293" s="134"/>
      <c r="E293" s="63"/>
      <c r="F293" s="63"/>
      <c r="G293" s="63"/>
      <c r="H293" s="63"/>
      <c r="I293" s="63"/>
      <c r="J293" s="63"/>
    </row>
    <row r="294" spans="1:10" ht="15" customHeight="1">
      <c r="A294" s="141"/>
      <c r="B294" s="51"/>
      <c r="C294" s="134"/>
      <c r="D294" s="134"/>
      <c r="E294" s="63"/>
      <c r="F294" s="63"/>
      <c r="G294" s="63"/>
      <c r="H294" s="63"/>
      <c r="I294" s="63"/>
      <c r="J294" s="63"/>
    </row>
    <row r="295" spans="1:10" ht="15" customHeight="1">
      <c r="A295" s="141"/>
      <c r="B295" s="51"/>
      <c r="C295" s="134"/>
      <c r="D295" s="134"/>
      <c r="E295" s="63"/>
      <c r="F295" s="63"/>
      <c r="G295" s="63"/>
      <c r="H295" s="63"/>
      <c r="I295" s="63"/>
      <c r="J295" s="63"/>
    </row>
    <row r="296" spans="1:10" ht="15" customHeight="1">
      <c r="A296" s="141"/>
      <c r="B296" s="51"/>
      <c r="C296" s="134"/>
      <c r="D296" s="134"/>
      <c r="E296" s="63"/>
      <c r="F296" s="63"/>
      <c r="G296" s="63"/>
      <c r="H296" s="63"/>
      <c r="I296" s="63"/>
      <c r="J296" s="63"/>
    </row>
    <row r="297" spans="1:10" ht="15" customHeight="1">
      <c r="A297" s="141"/>
      <c r="B297" s="51"/>
      <c r="C297" s="134"/>
      <c r="D297" s="134"/>
      <c r="E297" s="63"/>
      <c r="F297" s="63"/>
      <c r="G297" s="63"/>
      <c r="H297" s="63"/>
      <c r="I297" s="63"/>
      <c r="J297" s="63"/>
    </row>
    <row r="298" spans="1:10" ht="15" customHeight="1">
      <c r="A298" s="141"/>
      <c r="B298" s="51"/>
      <c r="C298" s="134"/>
      <c r="D298" s="134"/>
      <c r="E298" s="63"/>
      <c r="F298" s="63"/>
      <c r="G298" s="63"/>
      <c r="H298" s="63"/>
      <c r="I298" s="63"/>
      <c r="J298" s="63"/>
    </row>
    <row r="299" spans="1:10" ht="15" customHeight="1">
      <c r="A299" s="141"/>
      <c r="B299" s="51"/>
      <c r="C299" s="134"/>
      <c r="D299" s="134"/>
      <c r="E299" s="63"/>
      <c r="F299" s="63"/>
      <c r="G299" s="63"/>
      <c r="H299" s="63"/>
      <c r="I299" s="63"/>
      <c r="J299" s="63"/>
    </row>
    <row r="300" spans="1:10" ht="15" customHeight="1">
      <c r="A300" s="141"/>
      <c r="B300" s="51"/>
      <c r="C300" s="134"/>
      <c r="D300" s="134"/>
      <c r="E300" s="63"/>
      <c r="F300" s="63"/>
      <c r="G300" s="63"/>
      <c r="H300" s="63"/>
      <c r="I300" s="63"/>
      <c r="J300" s="63"/>
    </row>
    <row r="301" spans="1:10" ht="15" customHeight="1">
      <c r="A301" s="141"/>
      <c r="B301" s="51"/>
      <c r="C301" s="134"/>
      <c r="D301" s="134"/>
      <c r="E301" s="63"/>
      <c r="F301" s="63"/>
      <c r="G301" s="63"/>
      <c r="H301" s="63"/>
      <c r="I301" s="63"/>
      <c r="J301" s="63"/>
    </row>
    <row r="302" spans="1:10" ht="15" customHeight="1">
      <c r="A302" s="141"/>
      <c r="B302" s="51"/>
      <c r="C302" s="134"/>
      <c r="D302" s="134"/>
      <c r="E302" s="63"/>
      <c r="F302" s="63"/>
      <c r="G302" s="63"/>
      <c r="H302" s="63"/>
      <c r="I302" s="63"/>
      <c r="J302" s="63"/>
    </row>
    <row r="303" spans="1:10" ht="15" customHeight="1">
      <c r="A303" s="141"/>
      <c r="B303" s="51"/>
      <c r="C303" s="134"/>
      <c r="D303" s="134"/>
      <c r="E303" s="63"/>
      <c r="F303" s="63"/>
      <c r="G303" s="63"/>
      <c r="H303" s="63"/>
      <c r="I303" s="63"/>
      <c r="J303" s="63"/>
    </row>
    <row r="304" spans="1:10" ht="15" customHeight="1">
      <c r="A304" s="141"/>
      <c r="B304" s="51"/>
      <c r="C304" s="134"/>
      <c r="D304" s="134"/>
      <c r="E304" s="63"/>
      <c r="F304" s="63"/>
      <c r="G304" s="63"/>
      <c r="H304" s="63"/>
      <c r="I304" s="63"/>
      <c r="J304" s="63"/>
    </row>
    <row r="305" spans="1:10" ht="15" customHeight="1">
      <c r="A305" s="141"/>
      <c r="B305" s="51"/>
      <c r="C305" s="134"/>
      <c r="D305" s="134"/>
      <c r="E305" s="63"/>
      <c r="F305" s="63"/>
      <c r="G305" s="63"/>
      <c r="H305" s="63"/>
      <c r="I305" s="63"/>
      <c r="J305" s="63"/>
    </row>
    <row r="306" spans="1:10" ht="15" customHeight="1">
      <c r="A306" s="141"/>
      <c r="B306" s="51"/>
      <c r="C306" s="134"/>
      <c r="D306" s="134"/>
      <c r="E306" s="63"/>
      <c r="F306" s="63"/>
      <c r="G306" s="63"/>
      <c r="H306" s="63"/>
      <c r="I306" s="63"/>
      <c r="J306" s="63"/>
    </row>
    <row r="307" spans="1:10" ht="15" customHeight="1">
      <c r="A307" s="141"/>
      <c r="B307" s="51"/>
      <c r="C307" s="134"/>
      <c r="D307" s="134"/>
      <c r="E307" s="63"/>
      <c r="F307" s="63"/>
      <c r="G307" s="63"/>
      <c r="H307" s="63"/>
      <c r="I307" s="63"/>
      <c r="J307" s="63"/>
    </row>
    <row r="308" spans="1:10" ht="15" customHeight="1">
      <c r="A308" s="141"/>
      <c r="B308" s="51"/>
      <c r="C308" s="134"/>
      <c r="D308" s="134"/>
      <c r="E308" s="63"/>
      <c r="F308" s="63"/>
      <c r="G308" s="63"/>
      <c r="H308" s="63"/>
      <c r="I308" s="63"/>
      <c r="J308" s="63"/>
    </row>
    <row r="309" spans="1:10" ht="15" customHeight="1">
      <c r="A309" s="141"/>
      <c r="B309" s="51"/>
      <c r="C309" s="134"/>
      <c r="D309" s="134"/>
      <c r="E309" s="63"/>
      <c r="F309" s="63"/>
      <c r="G309" s="63"/>
      <c r="H309" s="63"/>
      <c r="I309" s="63"/>
      <c r="J309" s="63"/>
    </row>
    <row r="310" spans="1:10" ht="15" customHeight="1">
      <c r="A310" s="141"/>
      <c r="B310" s="51"/>
      <c r="C310" s="134"/>
      <c r="D310" s="134"/>
      <c r="E310" s="63"/>
      <c r="F310" s="63"/>
      <c r="G310" s="63"/>
      <c r="H310" s="63"/>
      <c r="I310" s="63"/>
      <c r="J310" s="63"/>
    </row>
    <row r="311" spans="1:10" ht="15" customHeight="1">
      <c r="A311" s="141"/>
      <c r="B311" s="51"/>
      <c r="C311" s="134"/>
      <c r="D311" s="134"/>
      <c r="E311" s="63"/>
      <c r="F311" s="63"/>
      <c r="G311" s="63"/>
      <c r="H311" s="63"/>
      <c r="I311" s="63"/>
      <c r="J311" s="63"/>
    </row>
    <row r="312" spans="1:10" ht="15" customHeight="1">
      <c r="A312" s="141"/>
      <c r="B312" s="51"/>
      <c r="C312" s="134"/>
      <c r="D312" s="134"/>
      <c r="E312" s="63"/>
      <c r="F312" s="63"/>
      <c r="G312" s="63"/>
      <c r="H312" s="63"/>
      <c r="I312" s="63"/>
      <c r="J312" s="63"/>
    </row>
    <row r="313" spans="1:10" ht="15" customHeight="1">
      <c r="A313" s="141"/>
      <c r="B313" s="51"/>
      <c r="C313" s="134"/>
      <c r="D313" s="134"/>
      <c r="E313" s="63"/>
      <c r="F313" s="63"/>
      <c r="G313" s="63"/>
      <c r="H313" s="63"/>
      <c r="I313" s="63"/>
      <c r="J313" s="63"/>
    </row>
    <row r="314" spans="1:10" ht="15" customHeight="1">
      <c r="A314" s="141"/>
      <c r="B314" s="51"/>
      <c r="C314" s="134"/>
      <c r="D314" s="134"/>
      <c r="E314" s="63"/>
      <c r="F314" s="63"/>
      <c r="G314" s="63"/>
      <c r="H314" s="63"/>
      <c r="I314" s="63"/>
      <c r="J314" s="63"/>
    </row>
    <row r="315" spans="1:10" ht="15" customHeight="1">
      <c r="A315" s="141"/>
      <c r="B315" s="51"/>
      <c r="C315" s="134"/>
      <c r="D315" s="134"/>
      <c r="E315" s="63"/>
      <c r="F315" s="63"/>
      <c r="G315" s="63"/>
      <c r="H315" s="63"/>
      <c r="I315" s="63"/>
      <c r="J315" s="63"/>
    </row>
    <row r="316" spans="1:10" ht="15" customHeight="1">
      <c r="A316" s="141"/>
      <c r="B316" s="51"/>
      <c r="C316" s="134"/>
      <c r="D316" s="134"/>
      <c r="E316" s="63"/>
      <c r="F316" s="63"/>
      <c r="G316" s="63"/>
      <c r="H316" s="63"/>
      <c r="I316" s="63"/>
      <c r="J316" s="63"/>
    </row>
    <row r="317" spans="1:10" ht="15" customHeight="1">
      <c r="A317" s="141"/>
      <c r="B317" s="51"/>
      <c r="C317" s="134"/>
      <c r="D317" s="134"/>
      <c r="E317" s="63"/>
      <c r="F317" s="63"/>
      <c r="G317" s="63"/>
      <c r="H317" s="63"/>
      <c r="I317" s="63"/>
      <c r="J317" s="63"/>
    </row>
    <row r="318" spans="1:10" ht="15" customHeight="1">
      <c r="A318" s="141"/>
      <c r="B318" s="51"/>
      <c r="C318" s="134"/>
      <c r="D318" s="134"/>
      <c r="E318" s="63"/>
      <c r="F318" s="63"/>
      <c r="G318" s="63"/>
      <c r="H318" s="63"/>
      <c r="I318" s="63"/>
      <c r="J318" s="63"/>
    </row>
    <row r="319" spans="1:10" ht="15" customHeight="1">
      <c r="A319" s="141"/>
      <c r="B319" s="51"/>
      <c r="C319" s="134"/>
      <c r="D319" s="134"/>
      <c r="E319" s="63"/>
      <c r="F319" s="63"/>
      <c r="G319" s="63"/>
      <c r="H319" s="63"/>
      <c r="I319" s="63"/>
      <c r="J319" s="63"/>
    </row>
    <row r="320" spans="1:10" ht="15" customHeight="1">
      <c r="A320" s="141"/>
      <c r="B320" s="51"/>
      <c r="C320" s="134"/>
      <c r="D320" s="134"/>
      <c r="E320" s="63"/>
      <c r="F320" s="63"/>
      <c r="G320" s="63"/>
      <c r="H320" s="63"/>
      <c r="I320" s="63"/>
      <c r="J320" s="63"/>
    </row>
    <row r="321" spans="1:10" ht="15" customHeight="1">
      <c r="A321" s="141"/>
      <c r="B321" s="51"/>
      <c r="C321" s="134"/>
      <c r="D321" s="134"/>
      <c r="E321" s="63"/>
      <c r="F321" s="63"/>
      <c r="G321" s="63"/>
      <c r="H321" s="63"/>
      <c r="I321" s="63"/>
      <c r="J321" s="63"/>
    </row>
    <row r="322" spans="1:10" ht="15" customHeight="1">
      <c r="A322" s="141"/>
      <c r="B322" s="51"/>
      <c r="C322" s="134"/>
      <c r="D322" s="134"/>
      <c r="E322" s="63"/>
      <c r="F322" s="63"/>
      <c r="G322" s="63"/>
      <c r="H322" s="63"/>
      <c r="I322" s="63"/>
      <c r="J322" s="63"/>
    </row>
    <row r="323" spans="1:10" ht="15" customHeight="1">
      <c r="A323" s="141"/>
      <c r="B323" s="51"/>
      <c r="C323" s="134"/>
      <c r="D323" s="134"/>
      <c r="E323" s="63"/>
      <c r="F323" s="63"/>
      <c r="G323" s="63"/>
      <c r="H323" s="63"/>
      <c r="I323" s="63"/>
      <c r="J323" s="63"/>
    </row>
    <row r="324" spans="1:10" ht="15" customHeight="1">
      <c r="A324" s="141"/>
      <c r="B324" s="51"/>
      <c r="C324" s="134"/>
      <c r="D324" s="134"/>
      <c r="E324" s="63"/>
      <c r="F324" s="63"/>
      <c r="G324" s="63"/>
      <c r="H324" s="63"/>
      <c r="I324" s="63"/>
      <c r="J324" s="63"/>
    </row>
    <row r="325" spans="1:10" ht="15" customHeight="1">
      <c r="A325" s="141"/>
      <c r="B325" s="51"/>
      <c r="C325" s="134"/>
      <c r="D325" s="134"/>
      <c r="E325" s="63"/>
      <c r="F325" s="63"/>
      <c r="G325" s="63"/>
      <c r="H325" s="63"/>
      <c r="I325" s="63"/>
      <c r="J325" s="63"/>
    </row>
    <row r="326" spans="1:10" ht="15" customHeight="1">
      <c r="A326" s="141"/>
      <c r="B326" s="51"/>
      <c r="C326" s="134"/>
      <c r="D326" s="134"/>
      <c r="E326" s="63"/>
      <c r="F326" s="63"/>
      <c r="G326" s="63"/>
      <c r="H326" s="63"/>
      <c r="I326" s="63"/>
      <c r="J326" s="63"/>
    </row>
    <row r="327" spans="1:10" ht="15" customHeight="1">
      <c r="A327" s="141"/>
      <c r="B327" s="51"/>
      <c r="C327" s="134"/>
      <c r="D327" s="134"/>
      <c r="E327" s="63"/>
      <c r="F327" s="63"/>
      <c r="G327" s="63"/>
      <c r="H327" s="63"/>
      <c r="I327" s="63"/>
      <c r="J327" s="63"/>
    </row>
    <row r="328" spans="1:10" ht="15" customHeight="1">
      <c r="A328" s="141"/>
      <c r="B328" s="51"/>
      <c r="C328" s="134"/>
      <c r="D328" s="134"/>
      <c r="E328" s="63"/>
      <c r="F328" s="63"/>
      <c r="G328" s="63"/>
      <c r="H328" s="63"/>
      <c r="I328" s="63"/>
      <c r="J328" s="63"/>
    </row>
    <row r="329" spans="1:10" ht="15" customHeight="1">
      <c r="A329" s="141"/>
      <c r="B329" s="51"/>
      <c r="C329" s="134"/>
      <c r="D329" s="134"/>
      <c r="E329" s="63"/>
      <c r="F329" s="63"/>
      <c r="G329" s="63"/>
      <c r="H329" s="63"/>
      <c r="I329" s="63"/>
      <c r="J329" s="63"/>
    </row>
    <row r="330" spans="1:10" ht="15" customHeight="1">
      <c r="A330" s="141"/>
      <c r="B330" s="51"/>
      <c r="C330" s="134"/>
      <c r="D330" s="134"/>
      <c r="E330" s="63"/>
      <c r="F330" s="63"/>
      <c r="G330" s="63"/>
      <c r="H330" s="63"/>
      <c r="I330" s="63"/>
      <c r="J330" s="63"/>
    </row>
    <row r="331" spans="1:10" ht="15" customHeight="1">
      <c r="A331" s="141"/>
      <c r="B331" s="51"/>
      <c r="C331" s="134"/>
      <c r="D331" s="134"/>
      <c r="E331" s="63"/>
      <c r="F331" s="63"/>
      <c r="G331" s="63"/>
      <c r="H331" s="63"/>
      <c r="I331" s="63"/>
      <c r="J331" s="63"/>
    </row>
    <row r="332" spans="1:10" ht="15" customHeight="1">
      <c r="A332" s="141"/>
      <c r="B332" s="51"/>
      <c r="C332" s="134"/>
      <c r="D332" s="134"/>
      <c r="E332" s="63"/>
      <c r="F332" s="63"/>
      <c r="G332" s="63"/>
      <c r="H332" s="63"/>
      <c r="I332" s="63"/>
      <c r="J332" s="63"/>
    </row>
    <row r="333" spans="1:10" ht="15" customHeight="1">
      <c r="A333" s="141"/>
      <c r="B333" s="51"/>
      <c r="C333" s="134"/>
      <c r="D333" s="134"/>
      <c r="E333" s="63"/>
      <c r="F333" s="63"/>
      <c r="G333" s="63"/>
      <c r="H333" s="63"/>
      <c r="I333" s="63"/>
      <c r="J333" s="63"/>
    </row>
    <row r="334" spans="1:10" ht="15" customHeight="1">
      <c r="A334" s="141"/>
      <c r="B334" s="51"/>
      <c r="C334" s="134"/>
      <c r="D334" s="134"/>
      <c r="E334" s="63"/>
      <c r="F334" s="63"/>
      <c r="G334" s="63"/>
      <c r="H334" s="63"/>
      <c r="I334" s="63"/>
      <c r="J334" s="63"/>
    </row>
    <row r="335" spans="1:10" ht="15" customHeight="1">
      <c r="A335" s="141"/>
      <c r="B335" s="51"/>
      <c r="C335" s="134"/>
      <c r="D335" s="134"/>
      <c r="E335" s="63"/>
      <c r="F335" s="63"/>
      <c r="G335" s="63"/>
      <c r="H335" s="63"/>
      <c r="I335" s="63"/>
      <c r="J335" s="63"/>
    </row>
    <row r="336" spans="1:10" ht="15" customHeight="1">
      <c r="A336" s="141"/>
      <c r="B336" s="51"/>
      <c r="C336" s="134"/>
      <c r="D336" s="134"/>
      <c r="E336" s="63"/>
      <c r="F336" s="63"/>
      <c r="G336" s="63"/>
      <c r="H336" s="63"/>
      <c r="I336" s="63"/>
      <c r="J336" s="63"/>
    </row>
    <row r="337" spans="1:10" ht="15" customHeight="1">
      <c r="A337" s="141"/>
      <c r="B337" s="51"/>
      <c r="C337" s="134"/>
      <c r="D337" s="134"/>
      <c r="E337" s="63"/>
      <c r="F337" s="63"/>
      <c r="G337" s="63"/>
      <c r="H337" s="63"/>
      <c r="I337" s="63"/>
      <c r="J337" s="63"/>
    </row>
    <row r="338" spans="1:10" ht="15" customHeight="1">
      <c r="A338" s="141"/>
      <c r="B338" s="51"/>
      <c r="C338" s="134"/>
      <c r="D338" s="134"/>
      <c r="E338" s="63"/>
      <c r="F338" s="63"/>
      <c r="G338" s="63"/>
      <c r="H338" s="63"/>
      <c r="I338" s="63"/>
      <c r="J338" s="63"/>
    </row>
    <row r="339" spans="1:10" ht="15" customHeight="1">
      <c r="A339" s="141"/>
      <c r="B339" s="51"/>
      <c r="C339" s="134"/>
      <c r="D339" s="134"/>
      <c r="E339" s="63"/>
      <c r="F339" s="63"/>
      <c r="G339" s="63"/>
      <c r="H339" s="63"/>
      <c r="I339" s="63"/>
      <c r="J339" s="63"/>
    </row>
    <row r="340" spans="1:10" ht="15" customHeight="1">
      <c r="A340" s="141"/>
      <c r="B340" s="51"/>
      <c r="C340" s="134"/>
      <c r="D340" s="134"/>
      <c r="E340" s="63"/>
      <c r="F340" s="63"/>
      <c r="G340" s="63"/>
      <c r="H340" s="63"/>
      <c r="I340" s="63"/>
      <c r="J340" s="63"/>
    </row>
    <row r="341" spans="1:10" ht="15" customHeight="1">
      <c r="A341" s="141"/>
      <c r="B341" s="51"/>
      <c r="C341" s="134"/>
      <c r="D341" s="134"/>
      <c r="E341" s="63"/>
      <c r="F341" s="63"/>
      <c r="G341" s="63"/>
      <c r="H341" s="63"/>
      <c r="I341" s="63"/>
      <c r="J341" s="63"/>
    </row>
    <row r="342" spans="1:10" ht="15" customHeight="1">
      <c r="A342" s="141"/>
      <c r="B342" s="51"/>
      <c r="C342" s="134"/>
      <c r="D342" s="134"/>
      <c r="E342" s="63"/>
      <c r="F342" s="63"/>
      <c r="G342" s="63"/>
      <c r="H342" s="63"/>
      <c r="I342" s="63"/>
      <c r="J342" s="63"/>
    </row>
    <row r="343" spans="1:10" ht="15" customHeight="1">
      <c r="A343" s="141"/>
      <c r="B343" s="51"/>
      <c r="C343" s="134"/>
      <c r="D343" s="134"/>
      <c r="E343" s="63"/>
      <c r="F343" s="63"/>
      <c r="G343" s="63"/>
      <c r="H343" s="63"/>
      <c r="I343" s="63"/>
      <c r="J343" s="63"/>
    </row>
    <row r="344" spans="1:10" ht="15" customHeight="1">
      <c r="A344" s="141"/>
      <c r="B344" s="51"/>
      <c r="C344" s="134"/>
      <c r="D344" s="134"/>
      <c r="E344" s="63"/>
      <c r="F344" s="63"/>
      <c r="G344" s="63"/>
      <c r="H344" s="63"/>
      <c r="I344" s="63"/>
      <c r="J344" s="63"/>
    </row>
    <row r="345" spans="1:10" ht="15" customHeight="1">
      <c r="A345" s="141"/>
      <c r="B345" s="51"/>
      <c r="C345" s="134"/>
      <c r="D345" s="134"/>
      <c r="E345" s="63"/>
      <c r="F345" s="63"/>
      <c r="G345" s="63"/>
      <c r="H345" s="63"/>
      <c r="I345" s="63"/>
      <c r="J345" s="63"/>
    </row>
    <row r="346" spans="1:10" ht="15" customHeight="1">
      <c r="A346" s="141"/>
      <c r="B346" s="51"/>
      <c r="C346" s="134"/>
      <c r="D346" s="134"/>
      <c r="E346" s="63"/>
      <c r="F346" s="63"/>
      <c r="G346" s="63"/>
      <c r="H346" s="63"/>
      <c r="I346" s="63"/>
      <c r="J346" s="63"/>
    </row>
    <row r="347" spans="1:10" ht="15" customHeight="1">
      <c r="A347" s="141"/>
      <c r="B347" s="51"/>
      <c r="C347" s="134"/>
      <c r="D347" s="134"/>
      <c r="E347" s="63"/>
      <c r="F347" s="63"/>
      <c r="G347" s="63"/>
      <c r="H347" s="63"/>
      <c r="I347" s="63"/>
      <c r="J347" s="63"/>
    </row>
    <row r="348" spans="1:10" ht="15" customHeight="1">
      <c r="A348" s="141"/>
      <c r="B348" s="51"/>
      <c r="C348" s="134"/>
      <c r="D348" s="134"/>
      <c r="E348" s="63"/>
      <c r="F348" s="63"/>
      <c r="G348" s="63"/>
      <c r="H348" s="63"/>
      <c r="I348" s="63"/>
      <c r="J348" s="63"/>
    </row>
    <row r="349" spans="1:10" ht="15" customHeight="1">
      <c r="A349" s="141"/>
      <c r="B349" s="51"/>
      <c r="C349" s="134"/>
      <c r="D349" s="134"/>
      <c r="E349" s="63"/>
      <c r="F349" s="63"/>
      <c r="G349" s="63"/>
      <c r="H349" s="63"/>
      <c r="I349" s="63"/>
      <c r="J349" s="63"/>
    </row>
    <row r="350" spans="1:10" ht="15" customHeight="1">
      <c r="A350" s="141"/>
      <c r="B350" s="51"/>
      <c r="C350" s="134"/>
      <c r="D350" s="134"/>
      <c r="E350" s="63"/>
      <c r="F350" s="63"/>
      <c r="G350" s="63"/>
      <c r="H350" s="63"/>
      <c r="I350" s="63"/>
      <c r="J350" s="63"/>
    </row>
    <row r="351" spans="1:10" ht="15" customHeight="1">
      <c r="A351" s="141"/>
      <c r="B351" s="51"/>
      <c r="C351" s="134"/>
      <c r="D351" s="134"/>
      <c r="E351" s="63"/>
      <c r="F351" s="63"/>
      <c r="G351" s="63"/>
      <c r="H351" s="63"/>
      <c r="I351" s="63"/>
      <c r="J351" s="63"/>
    </row>
    <row r="352" spans="1:10" ht="15" customHeight="1">
      <c r="A352" s="141"/>
      <c r="B352" s="51"/>
      <c r="C352" s="134"/>
      <c r="D352" s="134"/>
      <c r="E352" s="63"/>
      <c r="F352" s="63"/>
      <c r="G352" s="63"/>
      <c r="H352" s="63"/>
      <c r="I352" s="63"/>
      <c r="J352" s="63"/>
    </row>
    <row r="353" spans="1:10" ht="15" customHeight="1">
      <c r="A353" s="141"/>
      <c r="B353" s="51"/>
      <c r="C353" s="134"/>
      <c r="D353" s="134"/>
      <c r="E353" s="63"/>
      <c r="F353" s="63"/>
      <c r="G353" s="63"/>
      <c r="H353" s="63"/>
      <c r="I353" s="63"/>
      <c r="J353" s="63"/>
    </row>
    <row r="354" spans="1:10" ht="15" customHeight="1">
      <c r="A354" s="141"/>
      <c r="B354" s="51"/>
      <c r="C354" s="134"/>
      <c r="D354" s="134"/>
      <c r="E354" s="63"/>
      <c r="F354" s="63"/>
      <c r="G354" s="63"/>
      <c r="H354" s="63"/>
      <c r="I354" s="63"/>
      <c r="J354" s="63"/>
    </row>
    <row r="355" spans="3:10" ht="15" customHeight="1">
      <c r="C355" s="134"/>
      <c r="D355" s="134"/>
      <c r="E355" s="63"/>
      <c r="F355" s="63"/>
      <c r="G355" s="63"/>
      <c r="H355" s="63"/>
      <c r="I355" s="63"/>
      <c r="J355" s="63"/>
    </row>
    <row r="356" spans="3:10" ht="15" customHeight="1">
      <c r="C356" s="134"/>
      <c r="D356" s="134"/>
      <c r="E356" s="63"/>
      <c r="F356" s="63"/>
      <c r="G356" s="63"/>
      <c r="H356" s="63"/>
      <c r="I356" s="63"/>
      <c r="J356" s="63"/>
    </row>
    <row r="357" spans="3:10" ht="15" customHeight="1">
      <c r="C357" s="134"/>
      <c r="D357" s="134"/>
      <c r="E357" s="63"/>
      <c r="F357" s="63"/>
      <c r="G357" s="63"/>
      <c r="H357" s="63"/>
      <c r="I357" s="63"/>
      <c r="J357" s="63"/>
    </row>
    <row r="358" spans="3:10" ht="15" customHeight="1">
      <c r="C358" s="134"/>
      <c r="D358" s="134"/>
      <c r="E358" s="63"/>
      <c r="F358" s="63"/>
      <c r="G358" s="63"/>
      <c r="H358" s="63"/>
      <c r="I358" s="63"/>
      <c r="J358" s="63"/>
    </row>
    <row r="359" spans="3:10" ht="15" customHeight="1">
      <c r="C359" s="134"/>
      <c r="D359" s="134"/>
      <c r="E359" s="63"/>
      <c r="F359" s="63"/>
      <c r="G359" s="63"/>
      <c r="H359" s="63"/>
      <c r="I359" s="63"/>
      <c r="J359" s="63"/>
    </row>
    <row r="360" spans="3:10" ht="15" customHeight="1">
      <c r="C360" s="134"/>
      <c r="D360" s="134"/>
      <c r="E360" s="63"/>
      <c r="F360" s="63"/>
      <c r="G360" s="63"/>
      <c r="H360" s="63"/>
      <c r="I360" s="63"/>
      <c r="J360" s="63"/>
    </row>
    <row r="361" spans="3:10" ht="15" customHeight="1">
      <c r="C361" s="134"/>
      <c r="D361" s="134"/>
      <c r="E361" s="63"/>
      <c r="F361" s="63"/>
      <c r="G361" s="63"/>
      <c r="H361" s="63"/>
      <c r="I361" s="63"/>
      <c r="J361" s="63"/>
    </row>
    <row r="362" spans="3:10" ht="15" customHeight="1">
      <c r="C362" s="134"/>
      <c r="D362" s="134"/>
      <c r="E362" s="63"/>
      <c r="F362" s="63"/>
      <c r="G362" s="63"/>
      <c r="H362" s="63"/>
      <c r="I362" s="63"/>
      <c r="J362" s="63"/>
    </row>
    <row r="363" spans="3:10" ht="15" customHeight="1">
      <c r="C363" s="134"/>
      <c r="D363" s="134"/>
      <c r="E363" s="63"/>
      <c r="F363" s="63"/>
      <c r="G363" s="63"/>
      <c r="H363" s="63"/>
      <c r="I363" s="63"/>
      <c r="J363" s="63"/>
    </row>
    <row r="364" spans="3:10" ht="15" customHeight="1">
      <c r="C364" s="134"/>
      <c r="D364" s="134"/>
      <c r="E364" s="63"/>
      <c r="F364" s="63"/>
      <c r="G364" s="63"/>
      <c r="H364" s="63"/>
      <c r="I364" s="63"/>
      <c r="J364" s="63"/>
    </row>
    <row r="365" spans="3:10" ht="15" customHeight="1">
      <c r="C365" s="134"/>
      <c r="D365" s="134"/>
      <c r="E365" s="63"/>
      <c r="F365" s="63"/>
      <c r="G365" s="63"/>
      <c r="H365" s="63"/>
      <c r="I365" s="63"/>
      <c r="J365" s="63"/>
    </row>
    <row r="366" spans="3:10" ht="15" customHeight="1">
      <c r="C366" s="134"/>
      <c r="D366" s="134"/>
      <c r="E366" s="63"/>
      <c r="F366" s="63"/>
      <c r="G366" s="63"/>
      <c r="H366" s="63"/>
      <c r="I366" s="63"/>
      <c r="J366" s="63"/>
    </row>
    <row r="367" spans="3:10" ht="15" customHeight="1">
      <c r="C367" s="134"/>
      <c r="D367" s="134"/>
      <c r="E367" s="63"/>
      <c r="F367" s="63"/>
      <c r="G367" s="63"/>
      <c r="H367" s="63"/>
      <c r="I367" s="63"/>
      <c r="J367" s="63"/>
    </row>
    <row r="368" spans="3:10" ht="15" customHeight="1">
      <c r="C368" s="134"/>
      <c r="D368" s="134"/>
      <c r="E368" s="63"/>
      <c r="F368" s="63"/>
      <c r="G368" s="63"/>
      <c r="H368" s="63"/>
      <c r="I368" s="63"/>
      <c r="J368" s="63"/>
    </row>
    <row r="369" spans="3:10" ht="15" customHeight="1">
      <c r="C369" s="134"/>
      <c r="D369" s="134"/>
      <c r="E369" s="63"/>
      <c r="F369" s="63"/>
      <c r="G369" s="63"/>
      <c r="H369" s="63"/>
      <c r="I369" s="63"/>
      <c r="J369" s="63"/>
    </row>
    <row r="370" spans="3:10" ht="15" customHeight="1">
      <c r="C370" s="134"/>
      <c r="D370" s="134"/>
      <c r="E370" s="63"/>
      <c r="F370" s="63"/>
      <c r="G370" s="63"/>
      <c r="H370" s="63"/>
      <c r="I370" s="63"/>
      <c r="J370" s="63"/>
    </row>
    <row r="371" spans="3:10" ht="15" customHeight="1">
      <c r="C371" s="134"/>
      <c r="D371" s="134"/>
      <c r="E371" s="63"/>
      <c r="F371" s="63"/>
      <c r="G371" s="63"/>
      <c r="H371" s="63"/>
      <c r="I371" s="63"/>
      <c r="J371" s="63"/>
    </row>
    <row r="372" spans="3:10" ht="15" customHeight="1">
      <c r="C372" s="134"/>
      <c r="D372" s="134"/>
      <c r="E372" s="63"/>
      <c r="F372" s="63"/>
      <c r="G372" s="63"/>
      <c r="H372" s="63"/>
      <c r="I372" s="63"/>
      <c r="J372" s="63"/>
    </row>
    <row r="373" spans="3:10" ht="15" customHeight="1">
      <c r="C373" s="134"/>
      <c r="D373" s="134"/>
      <c r="E373" s="63"/>
      <c r="F373" s="63"/>
      <c r="G373" s="63"/>
      <c r="H373" s="63"/>
      <c r="I373" s="63"/>
      <c r="J373" s="63"/>
    </row>
    <row r="374" spans="3:10" ht="15" customHeight="1">
      <c r="C374" s="134"/>
      <c r="D374" s="134"/>
      <c r="E374" s="63"/>
      <c r="F374" s="63"/>
      <c r="G374" s="63"/>
      <c r="H374" s="63"/>
      <c r="I374" s="63"/>
      <c r="J374" s="63"/>
    </row>
    <row r="375" spans="3:10" ht="15" customHeight="1">
      <c r="C375" s="134"/>
      <c r="D375" s="134"/>
      <c r="E375" s="63"/>
      <c r="F375" s="63"/>
      <c r="G375" s="63"/>
      <c r="H375" s="63"/>
      <c r="I375" s="63"/>
      <c r="J375" s="63"/>
    </row>
    <row r="376" spans="3:10" ht="15" customHeight="1">
      <c r="C376" s="134"/>
      <c r="D376" s="134"/>
      <c r="E376" s="63"/>
      <c r="F376" s="63"/>
      <c r="G376" s="63"/>
      <c r="H376" s="63"/>
      <c r="I376" s="63"/>
      <c r="J376" s="63"/>
    </row>
    <row r="377" spans="3:10" ht="15" customHeight="1">
      <c r="C377" s="134"/>
      <c r="D377" s="134"/>
      <c r="E377" s="63"/>
      <c r="F377" s="63"/>
      <c r="G377" s="63"/>
      <c r="H377" s="63"/>
      <c r="I377" s="63"/>
      <c r="J377" s="63"/>
    </row>
    <row r="378" spans="3:10" ht="15" customHeight="1">
      <c r="C378" s="134"/>
      <c r="D378" s="134"/>
      <c r="E378" s="63"/>
      <c r="F378" s="63"/>
      <c r="G378" s="63"/>
      <c r="H378" s="63"/>
      <c r="I378" s="63"/>
      <c r="J378" s="63"/>
    </row>
    <row r="379" spans="3:10" ht="15" customHeight="1">
      <c r="C379" s="134"/>
      <c r="D379" s="134"/>
      <c r="E379" s="63"/>
      <c r="F379" s="63"/>
      <c r="G379" s="63"/>
      <c r="H379" s="63"/>
      <c r="I379" s="63"/>
      <c r="J379" s="63"/>
    </row>
    <row r="380" spans="3:10" ht="15" customHeight="1">
      <c r="C380" s="134"/>
      <c r="D380" s="134"/>
      <c r="E380" s="63"/>
      <c r="F380" s="63"/>
      <c r="G380" s="63"/>
      <c r="H380" s="63"/>
      <c r="I380" s="63"/>
      <c r="J380" s="63"/>
    </row>
    <row r="381" spans="3:10" ht="15" customHeight="1">
      <c r="C381" s="134"/>
      <c r="D381" s="134"/>
      <c r="E381" s="63"/>
      <c r="F381" s="63"/>
      <c r="G381" s="63"/>
      <c r="H381" s="63"/>
      <c r="I381" s="63"/>
      <c r="J381" s="63"/>
    </row>
    <row r="382" spans="3:10" ht="15" customHeight="1">
      <c r="C382" s="134"/>
      <c r="D382" s="134"/>
      <c r="E382" s="63"/>
      <c r="F382" s="63"/>
      <c r="G382" s="63"/>
      <c r="H382" s="63"/>
      <c r="I382" s="63"/>
      <c r="J382" s="63"/>
    </row>
    <row r="383" spans="3:10" ht="15" customHeight="1">
      <c r="C383" s="134"/>
      <c r="D383" s="134"/>
      <c r="E383" s="63"/>
      <c r="F383" s="63"/>
      <c r="G383" s="63"/>
      <c r="H383" s="63"/>
      <c r="I383" s="63"/>
      <c r="J383" s="63"/>
    </row>
    <row r="384" spans="3:10" ht="15" customHeight="1">
      <c r="C384" s="134"/>
      <c r="D384" s="134"/>
      <c r="E384" s="63"/>
      <c r="F384" s="63"/>
      <c r="G384" s="63"/>
      <c r="H384" s="63"/>
      <c r="I384" s="63"/>
      <c r="J384" s="63"/>
    </row>
    <row r="385" spans="3:10" ht="15" customHeight="1">
      <c r="C385" s="134"/>
      <c r="D385" s="134"/>
      <c r="E385" s="63"/>
      <c r="F385" s="63"/>
      <c r="G385" s="63"/>
      <c r="H385" s="63"/>
      <c r="I385" s="63"/>
      <c r="J385" s="63"/>
    </row>
    <row r="386" spans="3:10" ht="15" customHeight="1">
      <c r="C386" s="134"/>
      <c r="D386" s="134"/>
      <c r="E386" s="63"/>
      <c r="F386" s="63"/>
      <c r="G386" s="63"/>
      <c r="H386" s="63"/>
      <c r="I386" s="63"/>
      <c r="J386" s="63"/>
    </row>
    <row r="387" spans="3:10" ht="15" customHeight="1">
      <c r="C387" s="134"/>
      <c r="D387" s="134"/>
      <c r="E387" s="63"/>
      <c r="F387" s="63"/>
      <c r="G387" s="63"/>
      <c r="H387" s="63"/>
      <c r="I387" s="63"/>
      <c r="J387" s="63"/>
    </row>
    <row r="388" spans="3:10" ht="15" customHeight="1">
      <c r="C388" s="134"/>
      <c r="D388" s="134"/>
      <c r="E388" s="63"/>
      <c r="F388" s="63"/>
      <c r="G388" s="63"/>
      <c r="H388" s="63"/>
      <c r="I388" s="63"/>
      <c r="J388" s="63"/>
    </row>
    <row r="389" spans="3:10" ht="15" customHeight="1">
      <c r="C389" s="134"/>
      <c r="D389" s="134"/>
      <c r="E389" s="63"/>
      <c r="F389" s="63"/>
      <c r="G389" s="63"/>
      <c r="H389" s="63"/>
      <c r="I389" s="63"/>
      <c r="J389" s="63"/>
    </row>
    <row r="390" spans="3:10" ht="15" customHeight="1">
      <c r="C390" s="134"/>
      <c r="D390" s="134"/>
      <c r="E390" s="63"/>
      <c r="F390" s="63"/>
      <c r="G390" s="63"/>
      <c r="H390" s="63"/>
      <c r="I390" s="63"/>
      <c r="J390" s="63"/>
    </row>
    <row r="391" spans="3:10" ht="15" customHeight="1">
      <c r="C391" s="134"/>
      <c r="D391" s="134"/>
      <c r="E391" s="63"/>
      <c r="F391" s="63"/>
      <c r="G391" s="63"/>
      <c r="H391" s="63"/>
      <c r="I391" s="63"/>
      <c r="J391" s="63"/>
    </row>
    <row r="392" spans="3:10" ht="15" customHeight="1">
      <c r="C392" s="134"/>
      <c r="D392" s="134"/>
      <c r="E392" s="63"/>
      <c r="F392" s="63"/>
      <c r="G392" s="63"/>
      <c r="H392" s="63"/>
      <c r="I392" s="63"/>
      <c r="J392" s="63"/>
    </row>
    <row r="393" spans="3:10" ht="15" customHeight="1">
      <c r="C393" s="134"/>
      <c r="D393" s="134"/>
      <c r="E393" s="63"/>
      <c r="F393" s="63"/>
      <c r="G393" s="63"/>
      <c r="H393" s="63"/>
      <c r="I393" s="63"/>
      <c r="J393" s="63"/>
    </row>
    <row r="394" spans="3:10" ht="15" customHeight="1">
      <c r="C394" s="134"/>
      <c r="D394" s="134"/>
      <c r="E394" s="63"/>
      <c r="F394" s="63"/>
      <c r="G394" s="63"/>
      <c r="H394" s="63"/>
      <c r="I394" s="63"/>
      <c r="J394" s="63"/>
    </row>
    <row r="395" spans="3:10" ht="15" customHeight="1">
      <c r="C395" s="134"/>
      <c r="D395" s="134"/>
      <c r="E395" s="63"/>
      <c r="F395" s="63"/>
      <c r="G395" s="63"/>
      <c r="H395" s="63"/>
      <c r="I395" s="63"/>
      <c r="J395" s="63"/>
    </row>
    <row r="396" spans="3:10" ht="15" customHeight="1">
      <c r="C396" s="134"/>
      <c r="D396" s="134"/>
      <c r="E396" s="63"/>
      <c r="F396" s="63"/>
      <c r="G396" s="63"/>
      <c r="H396" s="63"/>
      <c r="I396" s="63"/>
      <c r="J396" s="63"/>
    </row>
    <row r="397" spans="3:10" ht="15" customHeight="1">
      <c r="C397" s="134"/>
      <c r="D397" s="134"/>
      <c r="E397" s="63"/>
      <c r="F397" s="63"/>
      <c r="G397" s="63"/>
      <c r="H397" s="63"/>
      <c r="I397" s="63"/>
      <c r="J397" s="63"/>
    </row>
    <row r="398" spans="3:10" ht="15" customHeight="1">
      <c r="C398" s="134"/>
      <c r="D398" s="134"/>
      <c r="E398" s="63"/>
      <c r="F398" s="63"/>
      <c r="G398" s="63"/>
      <c r="H398" s="63"/>
      <c r="I398" s="63"/>
      <c r="J398" s="63"/>
    </row>
    <row r="399" spans="3:10" ht="15" customHeight="1">
      <c r="C399" s="134"/>
      <c r="D399" s="134"/>
      <c r="E399" s="63"/>
      <c r="F399" s="63"/>
      <c r="G399" s="63"/>
      <c r="H399" s="63"/>
      <c r="I399" s="63"/>
      <c r="J399" s="63"/>
    </row>
    <row r="400" spans="3:10" ht="15" customHeight="1">
      <c r="C400" s="134"/>
      <c r="D400" s="134"/>
      <c r="E400" s="63"/>
      <c r="F400" s="63"/>
      <c r="G400" s="63"/>
      <c r="H400" s="63"/>
      <c r="I400" s="63"/>
      <c r="J400" s="63"/>
    </row>
    <row r="401" spans="3:10" ht="15" customHeight="1">
      <c r="C401" s="134"/>
      <c r="D401" s="134"/>
      <c r="E401" s="63"/>
      <c r="F401" s="63"/>
      <c r="G401" s="63"/>
      <c r="H401" s="63"/>
      <c r="I401" s="63"/>
      <c r="J401" s="63"/>
    </row>
    <row r="402" spans="3:10" ht="15" customHeight="1">
      <c r="C402" s="134"/>
      <c r="D402" s="134"/>
      <c r="E402" s="63"/>
      <c r="F402" s="63"/>
      <c r="G402" s="63"/>
      <c r="H402" s="63"/>
      <c r="I402" s="63"/>
      <c r="J402" s="63"/>
    </row>
    <row r="403" spans="3:10" ht="15" customHeight="1">
      <c r="C403" s="134"/>
      <c r="D403" s="134"/>
      <c r="E403" s="63"/>
      <c r="F403" s="63"/>
      <c r="G403" s="63"/>
      <c r="H403" s="63"/>
      <c r="I403" s="63"/>
      <c r="J403" s="63"/>
    </row>
    <row r="404" spans="3:10" ht="15" customHeight="1">
      <c r="C404" s="134"/>
      <c r="D404" s="134"/>
      <c r="E404" s="63"/>
      <c r="F404" s="63"/>
      <c r="G404" s="63"/>
      <c r="H404" s="63"/>
      <c r="I404" s="63"/>
      <c r="J404" s="63"/>
    </row>
    <row r="405" spans="3:10" ht="15" customHeight="1">
      <c r="C405" s="134"/>
      <c r="D405" s="134"/>
      <c r="E405" s="63"/>
      <c r="F405" s="63"/>
      <c r="G405" s="63"/>
      <c r="H405" s="63"/>
      <c r="I405" s="63"/>
      <c r="J405" s="63"/>
    </row>
    <row r="406" spans="3:10" ht="15" customHeight="1">
      <c r="C406" s="134"/>
      <c r="D406" s="134"/>
      <c r="E406" s="63"/>
      <c r="F406" s="63"/>
      <c r="G406" s="63"/>
      <c r="H406" s="63"/>
      <c r="I406" s="63"/>
      <c r="J406" s="63"/>
    </row>
    <row r="407" spans="3:10" ht="15" customHeight="1">
      <c r="C407" s="134"/>
      <c r="D407" s="134"/>
      <c r="E407" s="63"/>
      <c r="F407" s="63"/>
      <c r="G407" s="63"/>
      <c r="H407" s="63"/>
      <c r="I407" s="63"/>
      <c r="J407" s="63"/>
    </row>
    <row r="408" spans="3:10" ht="15" customHeight="1">
      <c r="C408" s="134"/>
      <c r="D408" s="134"/>
      <c r="E408" s="63"/>
      <c r="F408" s="63"/>
      <c r="G408" s="63"/>
      <c r="H408" s="63"/>
      <c r="I408" s="63"/>
      <c r="J408" s="63"/>
    </row>
    <row r="409" spans="3:10" ht="15" customHeight="1">
      <c r="C409" s="134"/>
      <c r="D409" s="134"/>
      <c r="E409" s="63"/>
      <c r="F409" s="63"/>
      <c r="G409" s="63"/>
      <c r="H409" s="63"/>
      <c r="I409" s="63"/>
      <c r="J409" s="63"/>
    </row>
    <row r="410" spans="3:10" ht="15" customHeight="1">
      <c r="C410" s="134"/>
      <c r="D410" s="134"/>
      <c r="E410" s="63"/>
      <c r="F410" s="63"/>
      <c r="G410" s="63"/>
      <c r="H410" s="63"/>
      <c r="I410" s="63"/>
      <c r="J410" s="63"/>
    </row>
    <row r="411" spans="3:10" ht="15" customHeight="1">
      <c r="C411" s="134"/>
      <c r="D411" s="134"/>
      <c r="E411" s="63"/>
      <c r="F411" s="63"/>
      <c r="G411" s="63"/>
      <c r="H411" s="63"/>
      <c r="I411" s="63"/>
      <c r="J411" s="63"/>
    </row>
    <row r="412" spans="3:10" ht="15" customHeight="1">
      <c r="C412" s="134"/>
      <c r="D412" s="134"/>
      <c r="E412" s="63"/>
      <c r="F412" s="63"/>
      <c r="G412" s="63"/>
      <c r="H412" s="63"/>
      <c r="I412" s="63"/>
      <c r="J412" s="63"/>
    </row>
    <row r="413" spans="3:10" ht="15" customHeight="1">
      <c r="C413" s="134"/>
      <c r="D413" s="134"/>
      <c r="E413" s="63"/>
      <c r="F413" s="63"/>
      <c r="G413" s="63"/>
      <c r="H413" s="63"/>
      <c r="I413" s="63"/>
      <c r="J413" s="63"/>
    </row>
    <row r="414" spans="3:10" ht="15" customHeight="1">
      <c r="C414" s="134"/>
      <c r="D414" s="134"/>
      <c r="E414" s="63"/>
      <c r="F414" s="63"/>
      <c r="G414" s="63"/>
      <c r="H414" s="63"/>
      <c r="I414" s="63"/>
      <c r="J414" s="63"/>
    </row>
    <row r="415" spans="3:10" ht="15" customHeight="1">
      <c r="C415" s="134"/>
      <c r="D415" s="134"/>
      <c r="E415" s="63"/>
      <c r="F415" s="63"/>
      <c r="G415" s="63"/>
      <c r="H415" s="63"/>
      <c r="I415" s="63"/>
      <c r="J415" s="63"/>
    </row>
    <row r="416" spans="3:10" ht="15" customHeight="1">
      <c r="C416" s="134"/>
      <c r="D416" s="134"/>
      <c r="E416" s="63"/>
      <c r="F416" s="63"/>
      <c r="G416" s="63"/>
      <c r="H416" s="63"/>
      <c r="I416" s="63"/>
      <c r="J416" s="63"/>
    </row>
    <row r="417" spans="3:10" ht="15" customHeight="1">
      <c r="C417" s="134"/>
      <c r="D417" s="134"/>
      <c r="E417" s="63"/>
      <c r="F417" s="63"/>
      <c r="G417" s="63"/>
      <c r="H417" s="63"/>
      <c r="I417" s="63"/>
      <c r="J417" s="63"/>
    </row>
  </sheetData>
  <sheetProtection/>
  <mergeCells count="5">
    <mergeCell ref="A5:A6"/>
    <mergeCell ref="B5:B6"/>
    <mergeCell ref="C5:E5"/>
    <mergeCell ref="B1:E1"/>
    <mergeCell ref="A3:E3"/>
  </mergeCells>
  <printOptions/>
  <pageMargins left="0.62" right="0" top="0.12" bottom="0" header="0.13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Y403"/>
  <sheetViews>
    <sheetView zoomScalePageLayoutView="0" workbookViewId="0" topLeftCell="A29">
      <selection activeCell="Y18" sqref="Y18"/>
    </sheetView>
  </sheetViews>
  <sheetFormatPr defaultColWidth="9.140625" defaultRowHeight="15" customHeight="1"/>
  <cols>
    <col min="1" max="1" width="14.421875" style="144" customWidth="1"/>
    <col min="2" max="2" width="60.7109375" style="52" customWidth="1"/>
    <col min="3" max="5" width="7.8515625" style="133" hidden="1" customWidth="1"/>
    <col min="6" max="6" width="7.7109375" style="54" hidden="1" customWidth="1"/>
    <col min="7" max="7" width="7.8515625" style="54" hidden="1" customWidth="1"/>
    <col min="8" max="8" width="0.2890625" style="54" hidden="1" customWidth="1"/>
    <col min="9" max="9" width="7.7109375" style="54" hidden="1" customWidth="1"/>
    <col min="10" max="10" width="7.28125" style="54" hidden="1" customWidth="1"/>
    <col min="11" max="11" width="8.140625" style="54" hidden="1" customWidth="1"/>
    <col min="12" max="12" width="6.7109375" style="54" hidden="1" customWidth="1"/>
    <col min="13" max="13" width="7.7109375" style="51" hidden="1" customWidth="1"/>
    <col min="14" max="14" width="7.8515625" style="51" hidden="1" customWidth="1"/>
    <col min="15" max="16" width="7.7109375" style="51" hidden="1" customWidth="1"/>
    <col min="17" max="17" width="7.28125" style="51" hidden="1" customWidth="1"/>
    <col min="18" max="20" width="6.7109375" style="51" hidden="1" customWidth="1"/>
    <col min="21" max="21" width="8.28125" style="51" customWidth="1"/>
    <col min="22" max="43" width="9.140625" style="51" customWidth="1"/>
    <col min="44" max="16384" width="9.140625" style="52" customWidth="1"/>
  </cols>
  <sheetData>
    <row r="1" spans="1:22" ht="15.75" customHeight="1">
      <c r="A1" s="769" t="s">
        <v>381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</row>
    <row r="2" spans="1:22" ht="39.75" customHeight="1">
      <c r="A2" s="769" t="s">
        <v>527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</row>
    <row r="3" spans="1:12" ht="8.25" customHeight="1">
      <c r="A3" s="136"/>
      <c r="B3" s="49"/>
      <c r="C3" s="125"/>
      <c r="D3" s="125"/>
      <c r="E3" s="125"/>
      <c r="F3" s="53"/>
      <c r="G3" s="53"/>
      <c r="H3" s="53"/>
      <c r="I3" s="53"/>
      <c r="L3" s="55"/>
    </row>
    <row r="4" spans="1:25" ht="27.75" customHeight="1">
      <c r="A4" s="186" t="s">
        <v>151</v>
      </c>
      <c r="B4" s="185" t="s">
        <v>152</v>
      </c>
      <c r="C4" s="213" t="s">
        <v>362</v>
      </c>
      <c r="D4" s="213" t="s">
        <v>363</v>
      </c>
      <c r="E4" s="213" t="s">
        <v>364</v>
      </c>
      <c r="F4" s="214" t="s">
        <v>365</v>
      </c>
      <c r="G4" s="214" t="s">
        <v>366</v>
      </c>
      <c r="H4" s="214" t="s">
        <v>367</v>
      </c>
      <c r="I4" s="214" t="s">
        <v>368</v>
      </c>
      <c r="J4" s="214" t="s">
        <v>369</v>
      </c>
      <c r="K4" s="214" t="s">
        <v>379</v>
      </c>
      <c r="L4" s="214" t="s">
        <v>370</v>
      </c>
      <c r="M4" s="214" t="s">
        <v>371</v>
      </c>
      <c r="N4" s="214" t="s">
        <v>372</v>
      </c>
      <c r="O4" s="214" t="s">
        <v>373</v>
      </c>
      <c r="P4" s="214" t="s">
        <v>374</v>
      </c>
      <c r="Q4" s="214" t="s">
        <v>375</v>
      </c>
      <c r="R4" s="214" t="s">
        <v>376</v>
      </c>
      <c r="S4" s="214" t="s">
        <v>377</v>
      </c>
      <c r="T4" s="214" t="s">
        <v>380</v>
      </c>
      <c r="U4" s="672" t="s">
        <v>434</v>
      </c>
      <c r="V4" s="672" t="s">
        <v>526</v>
      </c>
      <c r="W4" s="56"/>
      <c r="X4" s="56"/>
      <c r="Y4" s="56"/>
    </row>
    <row r="5" spans="1:25" ht="10.5" customHeight="1" hidden="1">
      <c r="A5" s="137"/>
      <c r="B5" s="58"/>
      <c r="C5" s="215"/>
      <c r="D5" s="215"/>
      <c r="E5" s="21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7.25" customHeight="1">
      <c r="A6" s="137" t="s">
        <v>134</v>
      </c>
      <c r="B6" s="67" t="s">
        <v>135</v>
      </c>
      <c r="C6" s="216">
        <f>C7+C11+C13+C21+C26</f>
        <v>0</v>
      </c>
      <c r="D6" s="216">
        <f aca="true" t="shared" si="0" ref="D6:T6">D7+D11+D13+D21+D26</f>
        <v>0</v>
      </c>
      <c r="E6" s="216">
        <f t="shared" si="0"/>
        <v>0</v>
      </c>
      <c r="F6" s="216">
        <f t="shared" si="0"/>
        <v>0</v>
      </c>
      <c r="G6" s="216">
        <f t="shared" si="0"/>
        <v>0</v>
      </c>
      <c r="H6" s="216">
        <f t="shared" si="0"/>
        <v>0</v>
      </c>
      <c r="I6" s="216">
        <f t="shared" si="0"/>
        <v>0</v>
      </c>
      <c r="J6" s="216">
        <f>J7+J11+J13+J21+J26</f>
        <v>0</v>
      </c>
      <c r="K6" s="216">
        <f t="shared" si="0"/>
        <v>0</v>
      </c>
      <c r="L6" s="216">
        <f t="shared" si="0"/>
        <v>0</v>
      </c>
      <c r="M6" s="209">
        <f t="shared" si="0"/>
        <v>0</v>
      </c>
      <c r="N6" s="209">
        <f t="shared" si="0"/>
        <v>0</v>
      </c>
      <c r="O6" s="216">
        <f t="shared" si="0"/>
        <v>0</v>
      </c>
      <c r="P6" s="216">
        <f t="shared" si="0"/>
        <v>0</v>
      </c>
      <c r="Q6" s="216">
        <f t="shared" si="0"/>
        <v>0</v>
      </c>
      <c r="R6" s="216">
        <f t="shared" si="0"/>
        <v>0</v>
      </c>
      <c r="S6" s="216">
        <f t="shared" si="0"/>
        <v>0</v>
      </c>
      <c r="T6" s="216">
        <f t="shared" si="0"/>
        <v>0</v>
      </c>
      <c r="U6" s="579">
        <f>U7+U11+U13+U21+U26+U24</f>
        <v>1369</v>
      </c>
      <c r="V6" s="579">
        <f>V7+V11+V13+V21+V26+V24</f>
        <v>1394</v>
      </c>
      <c r="W6" s="57"/>
      <c r="X6" s="57"/>
      <c r="Y6" s="57"/>
    </row>
    <row r="7" spans="1:25" ht="15" customHeight="1">
      <c r="A7" s="137" t="s">
        <v>136</v>
      </c>
      <c r="B7" s="67" t="s">
        <v>137</v>
      </c>
      <c r="C7" s="217">
        <f aca="true" t="shared" si="1" ref="C7:R8">C8</f>
        <v>0</v>
      </c>
      <c r="D7" s="217">
        <f t="shared" si="1"/>
        <v>0</v>
      </c>
      <c r="E7" s="217">
        <f t="shared" si="1"/>
        <v>0</v>
      </c>
      <c r="F7" s="217">
        <f t="shared" si="1"/>
        <v>0</v>
      </c>
      <c r="G7" s="217">
        <f t="shared" si="1"/>
        <v>0</v>
      </c>
      <c r="H7" s="217">
        <f t="shared" si="1"/>
        <v>0</v>
      </c>
      <c r="I7" s="217">
        <f t="shared" si="1"/>
        <v>0</v>
      </c>
      <c r="J7" s="217">
        <f t="shared" si="1"/>
        <v>0</v>
      </c>
      <c r="K7" s="217">
        <f t="shared" si="1"/>
        <v>0</v>
      </c>
      <c r="L7" s="217">
        <f t="shared" si="1"/>
        <v>0</v>
      </c>
      <c r="M7" s="218">
        <f t="shared" si="1"/>
        <v>0</v>
      </c>
      <c r="N7" s="218">
        <f t="shared" si="1"/>
        <v>0</v>
      </c>
      <c r="O7" s="217">
        <f t="shared" si="1"/>
        <v>0</v>
      </c>
      <c r="P7" s="217">
        <f t="shared" si="1"/>
        <v>0</v>
      </c>
      <c r="Q7" s="217">
        <f t="shared" si="1"/>
        <v>0</v>
      </c>
      <c r="R7" s="217">
        <f t="shared" si="1"/>
        <v>0</v>
      </c>
      <c r="S7" s="217">
        <f aca="true" t="shared" si="2" ref="S7:V8">S8</f>
        <v>0</v>
      </c>
      <c r="T7" s="217">
        <f t="shared" si="2"/>
        <v>0</v>
      </c>
      <c r="U7" s="581">
        <f t="shared" si="2"/>
        <v>24</v>
      </c>
      <c r="V7" s="581">
        <f t="shared" si="2"/>
        <v>25</v>
      </c>
      <c r="W7" s="57"/>
      <c r="X7" s="57"/>
      <c r="Y7" s="57"/>
    </row>
    <row r="8" spans="1:25" ht="16.5" customHeight="1">
      <c r="A8" s="138" t="s">
        <v>325</v>
      </c>
      <c r="B8" s="68" t="s">
        <v>138</v>
      </c>
      <c r="C8" s="219">
        <f t="shared" si="1"/>
        <v>0</v>
      </c>
      <c r="D8" s="219">
        <f t="shared" si="1"/>
        <v>0</v>
      </c>
      <c r="E8" s="219">
        <f t="shared" si="1"/>
        <v>0</v>
      </c>
      <c r="F8" s="219">
        <f t="shared" si="1"/>
        <v>0</v>
      </c>
      <c r="G8" s="219">
        <f t="shared" si="1"/>
        <v>0</v>
      </c>
      <c r="H8" s="219">
        <f t="shared" si="1"/>
        <v>0</v>
      </c>
      <c r="I8" s="219">
        <f t="shared" si="1"/>
        <v>0</v>
      </c>
      <c r="J8" s="219">
        <f t="shared" si="1"/>
        <v>0</v>
      </c>
      <c r="K8" s="219">
        <f t="shared" si="1"/>
        <v>0</v>
      </c>
      <c r="L8" s="219">
        <f t="shared" si="1"/>
        <v>0</v>
      </c>
      <c r="M8" s="210">
        <f t="shared" si="1"/>
        <v>0</v>
      </c>
      <c r="N8" s="210">
        <f t="shared" si="1"/>
        <v>0</v>
      </c>
      <c r="O8" s="219">
        <f t="shared" si="1"/>
        <v>0</v>
      </c>
      <c r="P8" s="219">
        <f t="shared" si="1"/>
        <v>0</v>
      </c>
      <c r="Q8" s="219">
        <f t="shared" si="1"/>
        <v>0</v>
      </c>
      <c r="R8" s="219">
        <f t="shared" si="1"/>
        <v>0</v>
      </c>
      <c r="S8" s="219">
        <f t="shared" si="2"/>
        <v>0</v>
      </c>
      <c r="T8" s="219">
        <f t="shared" si="2"/>
        <v>0</v>
      </c>
      <c r="U8" s="219">
        <f t="shared" si="2"/>
        <v>24</v>
      </c>
      <c r="V8" s="219">
        <f t="shared" si="2"/>
        <v>25</v>
      </c>
      <c r="W8" s="57"/>
      <c r="X8" s="57"/>
      <c r="Y8" s="57"/>
    </row>
    <row r="9" spans="1:25" ht="54.75" customHeight="1">
      <c r="A9" s="138" t="s">
        <v>324</v>
      </c>
      <c r="B9" s="147" t="s">
        <v>323</v>
      </c>
      <c r="C9" s="220"/>
      <c r="D9" s="220"/>
      <c r="E9" s="220"/>
      <c r="F9" s="217">
        <f>C9+D9+E9</f>
        <v>0</v>
      </c>
      <c r="G9" s="219"/>
      <c r="H9" s="219"/>
      <c r="I9" s="219"/>
      <c r="J9" s="217">
        <f>G9+H9+I9</f>
        <v>0</v>
      </c>
      <c r="K9" s="216">
        <f>F9+J9</f>
        <v>0</v>
      </c>
      <c r="L9" s="219"/>
      <c r="M9" s="221"/>
      <c r="N9" s="221"/>
      <c r="O9" s="217">
        <f>L9+M9+N9</f>
        <v>0</v>
      </c>
      <c r="P9" s="216">
        <f>K9+O9</f>
        <v>0</v>
      </c>
      <c r="Q9" s="222"/>
      <c r="R9" s="222"/>
      <c r="S9" s="222"/>
      <c r="T9" s="217">
        <f>Q9+R9+S9</f>
        <v>0</v>
      </c>
      <c r="U9" s="219">
        <f>'Доходы '!D11</f>
        <v>24</v>
      </c>
      <c r="V9" s="219">
        <f>'Доходы '!E11</f>
        <v>25</v>
      </c>
      <c r="W9" s="57"/>
      <c r="X9" s="57"/>
      <c r="Y9" s="57"/>
    </row>
    <row r="10" spans="1:25" ht="43.5" customHeight="1" hidden="1">
      <c r="A10" s="138" t="s">
        <v>153</v>
      </c>
      <c r="B10" s="68" t="s">
        <v>154</v>
      </c>
      <c r="C10" s="223">
        <v>0</v>
      </c>
      <c r="D10" s="223">
        <v>0</v>
      </c>
      <c r="E10" s="223">
        <v>0</v>
      </c>
      <c r="F10" s="224"/>
      <c r="G10" s="222"/>
      <c r="H10" s="222"/>
      <c r="I10" s="222"/>
      <c r="J10" s="217"/>
      <c r="K10" s="216"/>
      <c r="L10" s="219"/>
      <c r="M10" s="221"/>
      <c r="N10" s="221"/>
      <c r="O10" s="224"/>
      <c r="P10" s="225"/>
      <c r="Q10" s="222"/>
      <c r="R10" s="222"/>
      <c r="S10" s="222"/>
      <c r="T10" s="224"/>
      <c r="U10" s="225"/>
      <c r="V10" s="225"/>
      <c r="W10" s="57"/>
      <c r="X10" s="57"/>
      <c r="Y10" s="57"/>
    </row>
    <row r="11" spans="1:25" ht="16.5" customHeight="1">
      <c r="A11" s="137" t="s">
        <v>155</v>
      </c>
      <c r="B11" s="67" t="s">
        <v>156</v>
      </c>
      <c r="C11" s="226">
        <f>C12</f>
        <v>0</v>
      </c>
      <c r="D11" s="226">
        <f aca="true" t="shared" si="3" ref="D11:S11">D12</f>
        <v>0</v>
      </c>
      <c r="E11" s="226">
        <f t="shared" si="3"/>
        <v>0</v>
      </c>
      <c r="F11" s="217">
        <f aca="true" t="shared" si="4" ref="F11:F67">C11+D11+E11</f>
        <v>0</v>
      </c>
      <c r="G11" s="226">
        <f t="shared" si="3"/>
        <v>0</v>
      </c>
      <c r="H11" s="226">
        <f t="shared" si="3"/>
        <v>0</v>
      </c>
      <c r="I11" s="226">
        <f t="shared" si="3"/>
        <v>0</v>
      </c>
      <c r="J11" s="217">
        <f>G11+H11+I11</f>
        <v>0</v>
      </c>
      <c r="K11" s="216">
        <f>F11+J11</f>
        <v>0</v>
      </c>
      <c r="L11" s="226">
        <f t="shared" si="3"/>
        <v>0</v>
      </c>
      <c r="M11" s="227">
        <f t="shared" si="3"/>
        <v>0</v>
      </c>
      <c r="N11" s="227">
        <f t="shared" si="3"/>
        <v>0</v>
      </c>
      <c r="O11" s="217">
        <f>L11+M11+N11</f>
        <v>0</v>
      </c>
      <c r="P11" s="216">
        <f>K11+O11</f>
        <v>0</v>
      </c>
      <c r="Q11" s="226">
        <f t="shared" si="3"/>
        <v>0</v>
      </c>
      <c r="R11" s="226">
        <f t="shared" si="3"/>
        <v>0</v>
      </c>
      <c r="S11" s="226">
        <f t="shared" si="3"/>
        <v>0</v>
      </c>
      <c r="T11" s="217">
        <f>Q11+R11+S11</f>
        <v>0</v>
      </c>
      <c r="U11" s="580">
        <f>U12</f>
        <v>323</v>
      </c>
      <c r="V11" s="580">
        <f>V12</f>
        <v>335</v>
      </c>
      <c r="W11" s="57"/>
      <c r="X11" s="57"/>
      <c r="Y11" s="57"/>
    </row>
    <row r="12" spans="1:25" ht="16.5" customHeight="1">
      <c r="A12" s="138" t="s">
        <v>227</v>
      </c>
      <c r="B12" s="68" t="s">
        <v>149</v>
      </c>
      <c r="C12" s="223"/>
      <c r="D12" s="223"/>
      <c r="E12" s="223"/>
      <c r="F12" s="217">
        <f t="shared" si="4"/>
        <v>0</v>
      </c>
      <c r="G12" s="223"/>
      <c r="H12" s="223"/>
      <c r="I12" s="223"/>
      <c r="J12" s="217">
        <f>G12+H12+I12</f>
        <v>0</v>
      </c>
      <c r="K12" s="216">
        <f>F12+J12</f>
        <v>0</v>
      </c>
      <c r="L12" s="223"/>
      <c r="M12" s="211"/>
      <c r="N12" s="211"/>
      <c r="O12" s="217">
        <f>L12+M12+N12</f>
        <v>0</v>
      </c>
      <c r="P12" s="216">
        <f>K12+O12</f>
        <v>0</v>
      </c>
      <c r="Q12" s="223"/>
      <c r="R12" s="223"/>
      <c r="S12" s="223"/>
      <c r="T12" s="217">
        <f>Q12+R12+S12</f>
        <v>0</v>
      </c>
      <c r="U12" s="219">
        <f>'Доходы '!D16</f>
        <v>323</v>
      </c>
      <c r="V12" s="219">
        <f>'Доходы '!E16</f>
        <v>335</v>
      </c>
      <c r="W12" s="57"/>
      <c r="X12" s="57"/>
      <c r="Y12" s="57"/>
    </row>
    <row r="13" spans="1:25" ht="18" customHeight="1">
      <c r="A13" s="137" t="s">
        <v>139</v>
      </c>
      <c r="B13" s="67" t="s">
        <v>140</v>
      </c>
      <c r="C13" s="220">
        <f>C14+C16</f>
        <v>0</v>
      </c>
      <c r="D13" s="220">
        <f>D14+D16</f>
        <v>0</v>
      </c>
      <c r="E13" s="220">
        <f>E14+E16</f>
        <v>0</v>
      </c>
      <c r="F13" s="217">
        <f t="shared" si="4"/>
        <v>0</v>
      </c>
      <c r="G13" s="220">
        <f aca="true" t="shared" si="5" ref="G13:T13">G14+G16</f>
        <v>0</v>
      </c>
      <c r="H13" s="220">
        <f t="shared" si="5"/>
        <v>0</v>
      </c>
      <c r="I13" s="220">
        <f t="shared" si="5"/>
        <v>0</v>
      </c>
      <c r="J13" s="220">
        <f t="shared" si="5"/>
        <v>0</v>
      </c>
      <c r="K13" s="220">
        <f t="shared" si="5"/>
        <v>0</v>
      </c>
      <c r="L13" s="220">
        <f t="shared" si="5"/>
        <v>0</v>
      </c>
      <c r="M13" s="220">
        <f t="shared" si="5"/>
        <v>0</v>
      </c>
      <c r="N13" s="220">
        <f t="shared" si="5"/>
        <v>0</v>
      </c>
      <c r="O13" s="220">
        <f t="shared" si="5"/>
        <v>0</v>
      </c>
      <c r="P13" s="220">
        <f t="shared" si="5"/>
        <v>0</v>
      </c>
      <c r="Q13" s="220">
        <f t="shared" si="5"/>
        <v>0</v>
      </c>
      <c r="R13" s="220">
        <f t="shared" si="5"/>
        <v>0</v>
      </c>
      <c r="S13" s="220">
        <f t="shared" si="5"/>
        <v>0</v>
      </c>
      <c r="T13" s="220">
        <f t="shared" si="5"/>
        <v>0</v>
      </c>
      <c r="U13" s="582">
        <f>U14+U16</f>
        <v>1022</v>
      </c>
      <c r="V13" s="582">
        <f>V14+V16</f>
        <v>1034</v>
      </c>
      <c r="W13" s="57"/>
      <c r="X13" s="57"/>
      <c r="Y13" s="57"/>
    </row>
    <row r="14" spans="1:25" ht="15" customHeight="1">
      <c r="A14" s="138" t="s">
        <v>228</v>
      </c>
      <c r="B14" s="68" t="s">
        <v>148</v>
      </c>
      <c r="C14" s="220">
        <f>C15</f>
        <v>0</v>
      </c>
      <c r="D14" s="220">
        <f>D15</f>
        <v>0</v>
      </c>
      <c r="E14" s="220">
        <f>E15</f>
        <v>0</v>
      </c>
      <c r="F14" s="217">
        <f t="shared" si="4"/>
        <v>0</v>
      </c>
      <c r="G14" s="220">
        <f aca="true" t="shared" si="6" ref="G14:T14">G15</f>
        <v>0</v>
      </c>
      <c r="H14" s="220">
        <f t="shared" si="6"/>
        <v>0</v>
      </c>
      <c r="I14" s="220">
        <f t="shared" si="6"/>
        <v>0</v>
      </c>
      <c r="J14" s="220">
        <f t="shared" si="6"/>
        <v>0</v>
      </c>
      <c r="K14" s="220">
        <f t="shared" si="6"/>
        <v>0</v>
      </c>
      <c r="L14" s="220">
        <f t="shared" si="6"/>
        <v>0</v>
      </c>
      <c r="M14" s="220">
        <f t="shared" si="6"/>
        <v>0</v>
      </c>
      <c r="N14" s="220">
        <f t="shared" si="6"/>
        <v>0</v>
      </c>
      <c r="O14" s="220">
        <f t="shared" si="6"/>
        <v>0</v>
      </c>
      <c r="P14" s="220">
        <f t="shared" si="6"/>
        <v>0</v>
      </c>
      <c r="Q14" s="220">
        <f t="shared" si="6"/>
        <v>0</v>
      </c>
      <c r="R14" s="220">
        <f t="shared" si="6"/>
        <v>0</v>
      </c>
      <c r="S14" s="220">
        <f t="shared" si="6"/>
        <v>0</v>
      </c>
      <c r="T14" s="220">
        <f t="shared" si="6"/>
        <v>0</v>
      </c>
      <c r="U14" s="220">
        <f>U15</f>
        <v>51</v>
      </c>
      <c r="V14" s="220">
        <f>V15</f>
        <v>52</v>
      </c>
      <c r="W14" s="57"/>
      <c r="X14" s="57"/>
      <c r="Y14" s="57"/>
    </row>
    <row r="15" spans="1:25" ht="25.5" customHeight="1">
      <c r="A15" s="138" t="s">
        <v>229</v>
      </c>
      <c r="B15" s="68" t="s">
        <v>157</v>
      </c>
      <c r="C15" s="223"/>
      <c r="D15" s="223"/>
      <c r="E15" s="223"/>
      <c r="F15" s="217">
        <f t="shared" si="4"/>
        <v>0</v>
      </c>
      <c r="G15" s="222"/>
      <c r="H15" s="222"/>
      <c r="I15" s="222"/>
      <c r="J15" s="217">
        <f aca="true" t="shared" si="7" ref="J15:J67">G15+H15+I15</f>
        <v>0</v>
      </c>
      <c r="K15" s="216">
        <f aca="true" t="shared" si="8" ref="K15:K66">F15+J15</f>
        <v>0</v>
      </c>
      <c r="L15" s="219"/>
      <c r="M15" s="221"/>
      <c r="N15" s="221"/>
      <c r="O15" s="217">
        <f aca="true" t="shared" si="9" ref="O15:O67">L15+M15+N15</f>
        <v>0</v>
      </c>
      <c r="P15" s="216">
        <f aca="true" t="shared" si="10" ref="P15:P66">K15+O15</f>
        <v>0</v>
      </c>
      <c r="Q15" s="222"/>
      <c r="R15" s="222"/>
      <c r="S15" s="222"/>
      <c r="T15" s="217">
        <f aca="true" t="shared" si="11" ref="T15:T67">Q15+R15+S15</f>
        <v>0</v>
      </c>
      <c r="U15" s="219">
        <f>'Доходы '!D19</f>
        <v>51</v>
      </c>
      <c r="V15" s="219">
        <f>'Доходы '!E19</f>
        <v>52</v>
      </c>
      <c r="W15" s="57"/>
      <c r="X15" s="57"/>
      <c r="Y15" s="57"/>
    </row>
    <row r="16" spans="1:25" ht="15" customHeight="1">
      <c r="A16" s="138" t="s">
        <v>230</v>
      </c>
      <c r="B16" s="68" t="s">
        <v>141</v>
      </c>
      <c r="C16" s="220">
        <f>C17+C19</f>
        <v>0</v>
      </c>
      <c r="D16" s="220">
        <f>D17+D19</f>
        <v>0</v>
      </c>
      <c r="E16" s="220">
        <f>E17+E19</f>
        <v>0</v>
      </c>
      <c r="F16" s="217">
        <f t="shared" si="4"/>
        <v>0</v>
      </c>
      <c r="G16" s="220">
        <f aca="true" t="shared" si="12" ref="G16:T16">G17+G19</f>
        <v>0</v>
      </c>
      <c r="H16" s="220">
        <f t="shared" si="12"/>
        <v>0</v>
      </c>
      <c r="I16" s="220">
        <f t="shared" si="12"/>
        <v>0</v>
      </c>
      <c r="J16" s="220">
        <f t="shared" si="12"/>
        <v>0</v>
      </c>
      <c r="K16" s="220">
        <f t="shared" si="12"/>
        <v>0</v>
      </c>
      <c r="L16" s="220">
        <f t="shared" si="12"/>
        <v>0</v>
      </c>
      <c r="M16" s="220">
        <f t="shared" si="12"/>
        <v>0</v>
      </c>
      <c r="N16" s="220">
        <f t="shared" si="12"/>
        <v>0</v>
      </c>
      <c r="O16" s="220">
        <f t="shared" si="12"/>
        <v>0</v>
      </c>
      <c r="P16" s="220">
        <f t="shared" si="12"/>
        <v>0</v>
      </c>
      <c r="Q16" s="220">
        <f t="shared" si="12"/>
        <v>0</v>
      </c>
      <c r="R16" s="220">
        <f t="shared" si="12"/>
        <v>0</v>
      </c>
      <c r="S16" s="220">
        <f t="shared" si="12"/>
        <v>0</v>
      </c>
      <c r="T16" s="220">
        <f t="shared" si="12"/>
        <v>0</v>
      </c>
      <c r="U16" s="583">
        <f>U17+U19</f>
        <v>971</v>
      </c>
      <c r="V16" s="583">
        <f>V17+V19</f>
        <v>982</v>
      </c>
      <c r="W16" s="57"/>
      <c r="X16" s="57"/>
      <c r="Y16" s="57"/>
    </row>
    <row r="17" spans="1:25" ht="29.25" customHeight="1">
      <c r="A17" s="138" t="s">
        <v>9</v>
      </c>
      <c r="B17" s="68" t="s">
        <v>357</v>
      </c>
      <c r="C17" s="223">
        <f>C18</f>
        <v>0</v>
      </c>
      <c r="D17" s="223">
        <f>D18</f>
        <v>0</v>
      </c>
      <c r="E17" s="223">
        <f>E18</f>
        <v>0</v>
      </c>
      <c r="F17" s="217">
        <f t="shared" si="4"/>
        <v>0</v>
      </c>
      <c r="G17" s="223">
        <f aca="true" t="shared" si="13" ref="G17:T17">G18</f>
        <v>0</v>
      </c>
      <c r="H17" s="223">
        <f t="shared" si="13"/>
        <v>0</v>
      </c>
      <c r="I17" s="223">
        <f t="shared" si="13"/>
        <v>0</v>
      </c>
      <c r="J17" s="223">
        <f t="shared" si="13"/>
        <v>0</v>
      </c>
      <c r="K17" s="223">
        <f t="shared" si="13"/>
        <v>0</v>
      </c>
      <c r="L17" s="223">
        <f t="shared" si="13"/>
        <v>0</v>
      </c>
      <c r="M17" s="223">
        <f t="shared" si="13"/>
        <v>0</v>
      </c>
      <c r="N17" s="223">
        <f t="shared" si="13"/>
        <v>0</v>
      </c>
      <c r="O17" s="223">
        <f t="shared" si="13"/>
        <v>0</v>
      </c>
      <c r="P17" s="223">
        <f t="shared" si="13"/>
        <v>0</v>
      </c>
      <c r="Q17" s="223">
        <f t="shared" si="13"/>
        <v>0</v>
      </c>
      <c r="R17" s="223">
        <f t="shared" si="13"/>
        <v>0</v>
      </c>
      <c r="S17" s="223">
        <f t="shared" si="13"/>
        <v>0</v>
      </c>
      <c r="T17" s="223">
        <f t="shared" si="13"/>
        <v>0</v>
      </c>
      <c r="U17" s="223">
        <f>U18</f>
        <v>786</v>
      </c>
      <c r="V17" s="223">
        <f>V18</f>
        <v>792</v>
      </c>
      <c r="W17" s="57"/>
      <c r="X17" s="57"/>
      <c r="Y17" s="57"/>
    </row>
    <row r="18" spans="1:25" ht="55.5" customHeight="1">
      <c r="A18" s="138" t="s">
        <v>8</v>
      </c>
      <c r="B18" s="68" t="s">
        <v>358</v>
      </c>
      <c r="C18" s="223"/>
      <c r="D18" s="223"/>
      <c r="E18" s="223"/>
      <c r="F18" s="217">
        <f t="shared" si="4"/>
        <v>0</v>
      </c>
      <c r="G18" s="222"/>
      <c r="H18" s="222"/>
      <c r="I18" s="222"/>
      <c r="J18" s="217">
        <f t="shared" si="7"/>
        <v>0</v>
      </c>
      <c r="K18" s="216">
        <f t="shared" si="8"/>
        <v>0</v>
      </c>
      <c r="L18" s="219"/>
      <c r="M18" s="221"/>
      <c r="N18" s="221"/>
      <c r="O18" s="217">
        <f t="shared" si="9"/>
        <v>0</v>
      </c>
      <c r="P18" s="216">
        <f t="shared" si="10"/>
        <v>0</v>
      </c>
      <c r="Q18" s="222"/>
      <c r="R18" s="222"/>
      <c r="S18" s="222"/>
      <c r="T18" s="217">
        <f t="shared" si="11"/>
        <v>0</v>
      </c>
      <c r="U18" s="585">
        <v>786</v>
      </c>
      <c r="V18" s="585">
        <v>792</v>
      </c>
      <c r="W18" s="57"/>
      <c r="X18" s="57"/>
      <c r="Y18" s="57"/>
    </row>
    <row r="19" spans="1:25" ht="37.5" customHeight="1">
      <c r="A19" s="138" t="s">
        <v>221</v>
      </c>
      <c r="B19" s="68" t="s">
        <v>359</v>
      </c>
      <c r="C19" s="223">
        <f>C20</f>
        <v>0</v>
      </c>
      <c r="D19" s="223">
        <f>D20</f>
        <v>0</v>
      </c>
      <c r="E19" s="223">
        <f>E20</f>
        <v>0</v>
      </c>
      <c r="F19" s="217">
        <f t="shared" si="4"/>
        <v>0</v>
      </c>
      <c r="G19" s="223">
        <f aca="true" t="shared" si="14" ref="G19:T19">G20</f>
        <v>0</v>
      </c>
      <c r="H19" s="223">
        <f t="shared" si="14"/>
        <v>0</v>
      </c>
      <c r="I19" s="223">
        <f t="shared" si="14"/>
        <v>0</v>
      </c>
      <c r="J19" s="223">
        <f t="shared" si="14"/>
        <v>0</v>
      </c>
      <c r="K19" s="223">
        <f t="shared" si="14"/>
        <v>0</v>
      </c>
      <c r="L19" s="223">
        <f t="shared" si="14"/>
        <v>0</v>
      </c>
      <c r="M19" s="223">
        <f t="shared" si="14"/>
        <v>0</v>
      </c>
      <c r="N19" s="223">
        <f t="shared" si="14"/>
        <v>0</v>
      </c>
      <c r="O19" s="223">
        <f t="shared" si="14"/>
        <v>0</v>
      </c>
      <c r="P19" s="223">
        <f t="shared" si="14"/>
        <v>0</v>
      </c>
      <c r="Q19" s="223">
        <f t="shared" si="14"/>
        <v>0</v>
      </c>
      <c r="R19" s="223">
        <f t="shared" si="14"/>
        <v>0</v>
      </c>
      <c r="S19" s="223">
        <f t="shared" si="14"/>
        <v>0</v>
      </c>
      <c r="T19" s="223">
        <f t="shared" si="14"/>
        <v>0</v>
      </c>
      <c r="U19" s="586">
        <f>U20</f>
        <v>185</v>
      </c>
      <c r="V19" s="586">
        <f>V20</f>
        <v>190</v>
      </c>
      <c r="W19" s="57"/>
      <c r="X19" s="57"/>
      <c r="Y19" s="57"/>
    </row>
    <row r="20" spans="1:25" ht="54.75" customHeight="1">
      <c r="A20" s="138" t="s">
        <v>94</v>
      </c>
      <c r="B20" s="68" t="s">
        <v>360</v>
      </c>
      <c r="C20" s="223"/>
      <c r="D20" s="223"/>
      <c r="E20" s="223"/>
      <c r="F20" s="217">
        <f t="shared" si="4"/>
        <v>0</v>
      </c>
      <c r="G20" s="222"/>
      <c r="H20" s="222"/>
      <c r="I20" s="222"/>
      <c r="J20" s="217">
        <f t="shared" si="7"/>
        <v>0</v>
      </c>
      <c r="K20" s="216">
        <f t="shared" si="8"/>
        <v>0</v>
      </c>
      <c r="L20" s="219"/>
      <c r="M20" s="221"/>
      <c r="N20" s="221"/>
      <c r="O20" s="217">
        <f t="shared" si="9"/>
        <v>0</v>
      </c>
      <c r="P20" s="216">
        <f t="shared" si="10"/>
        <v>0</v>
      </c>
      <c r="Q20" s="222"/>
      <c r="R20" s="222"/>
      <c r="S20" s="222"/>
      <c r="T20" s="217">
        <f t="shared" si="11"/>
        <v>0</v>
      </c>
      <c r="U20" s="219">
        <v>185</v>
      </c>
      <c r="V20" s="219">
        <v>190</v>
      </c>
      <c r="W20" s="57"/>
      <c r="X20" s="57"/>
      <c r="Y20" s="57"/>
    </row>
    <row r="21" spans="1:25" ht="49.5" customHeight="1" hidden="1">
      <c r="A21" s="138" t="s">
        <v>158</v>
      </c>
      <c r="B21" s="67" t="s">
        <v>159</v>
      </c>
      <c r="C21" s="223">
        <f aca="true" t="shared" si="15" ref="C21:E22">C22</f>
        <v>0</v>
      </c>
      <c r="D21" s="223">
        <f t="shared" si="15"/>
        <v>0</v>
      </c>
      <c r="E21" s="223">
        <f t="shared" si="15"/>
        <v>0</v>
      </c>
      <c r="F21" s="217">
        <f t="shared" si="4"/>
        <v>0</v>
      </c>
      <c r="G21" s="229"/>
      <c r="H21" s="229"/>
      <c r="I21" s="229"/>
      <c r="J21" s="217">
        <f t="shared" si="7"/>
        <v>0</v>
      </c>
      <c r="K21" s="216">
        <f t="shared" si="8"/>
        <v>0</v>
      </c>
      <c r="L21" s="229"/>
      <c r="M21" s="230"/>
      <c r="N21" s="230"/>
      <c r="O21" s="217">
        <f t="shared" si="9"/>
        <v>0</v>
      </c>
      <c r="P21" s="216">
        <f t="shared" si="10"/>
        <v>0</v>
      </c>
      <c r="Q21" s="231"/>
      <c r="R21" s="231"/>
      <c r="S21" s="231"/>
      <c r="T21" s="217">
        <f t="shared" si="11"/>
        <v>0</v>
      </c>
      <c r="U21" s="216">
        <f aca="true" t="shared" si="16" ref="U21:V66">P21+T21</f>
        <v>0</v>
      </c>
      <c r="V21" s="216">
        <f t="shared" si="16"/>
        <v>0</v>
      </c>
      <c r="W21" s="57"/>
      <c r="X21" s="57"/>
      <c r="Y21" s="57"/>
    </row>
    <row r="22" spans="1:25" ht="18" customHeight="1" hidden="1">
      <c r="A22" s="138" t="s">
        <v>160</v>
      </c>
      <c r="B22" s="68" t="s">
        <v>161</v>
      </c>
      <c r="C22" s="220">
        <f t="shared" si="15"/>
        <v>0</v>
      </c>
      <c r="D22" s="220">
        <f t="shared" si="15"/>
        <v>0</v>
      </c>
      <c r="E22" s="220">
        <f t="shared" si="15"/>
        <v>0</v>
      </c>
      <c r="F22" s="217">
        <f t="shared" si="4"/>
        <v>0</v>
      </c>
      <c r="G22" s="229"/>
      <c r="H22" s="229"/>
      <c r="I22" s="229"/>
      <c r="J22" s="217">
        <f t="shared" si="7"/>
        <v>0</v>
      </c>
      <c r="K22" s="216">
        <f t="shared" si="8"/>
        <v>0</v>
      </c>
      <c r="L22" s="229"/>
      <c r="M22" s="230"/>
      <c r="N22" s="230"/>
      <c r="O22" s="217">
        <f t="shared" si="9"/>
        <v>0</v>
      </c>
      <c r="P22" s="216">
        <f t="shared" si="10"/>
        <v>0</v>
      </c>
      <c r="Q22" s="231"/>
      <c r="R22" s="231"/>
      <c r="S22" s="231"/>
      <c r="T22" s="217">
        <f t="shared" si="11"/>
        <v>0</v>
      </c>
      <c r="U22" s="216">
        <f t="shared" si="16"/>
        <v>0</v>
      </c>
      <c r="V22" s="216">
        <f t="shared" si="16"/>
        <v>0</v>
      </c>
      <c r="W22" s="57"/>
      <c r="X22" s="57"/>
      <c r="Y22" s="57"/>
    </row>
    <row r="23" spans="1:25" ht="24" customHeight="1" hidden="1">
      <c r="A23" s="138" t="s">
        <v>162</v>
      </c>
      <c r="B23" s="212" t="s">
        <v>177</v>
      </c>
      <c r="C23" s="223">
        <v>0</v>
      </c>
      <c r="D23" s="223">
        <v>0</v>
      </c>
      <c r="E23" s="223">
        <v>0</v>
      </c>
      <c r="F23" s="217">
        <f t="shared" si="4"/>
        <v>0</v>
      </c>
      <c r="G23" s="231"/>
      <c r="H23" s="231"/>
      <c r="I23" s="231"/>
      <c r="J23" s="217">
        <f t="shared" si="7"/>
        <v>0</v>
      </c>
      <c r="K23" s="216">
        <f t="shared" si="8"/>
        <v>0</v>
      </c>
      <c r="L23" s="229"/>
      <c r="M23" s="230"/>
      <c r="N23" s="230"/>
      <c r="O23" s="217">
        <f t="shared" si="9"/>
        <v>0</v>
      </c>
      <c r="P23" s="216">
        <f t="shared" si="10"/>
        <v>0</v>
      </c>
      <c r="Q23" s="231"/>
      <c r="R23" s="231"/>
      <c r="S23" s="231"/>
      <c r="T23" s="217">
        <f t="shared" si="11"/>
        <v>0</v>
      </c>
      <c r="U23" s="216">
        <f t="shared" si="16"/>
        <v>0</v>
      </c>
      <c r="V23" s="216">
        <f t="shared" si="16"/>
        <v>0</v>
      </c>
      <c r="W23" s="57"/>
      <c r="X23" s="57"/>
      <c r="Y23" s="57"/>
    </row>
    <row r="24" spans="1:25" ht="24" customHeight="1">
      <c r="A24" s="137" t="s">
        <v>388</v>
      </c>
      <c r="B24" s="197" t="s">
        <v>389</v>
      </c>
      <c r="C24" s="232"/>
      <c r="D24" s="232"/>
      <c r="E24" s="232"/>
      <c r="F24" s="217"/>
      <c r="G24" s="233"/>
      <c r="H24" s="233"/>
      <c r="I24" s="233"/>
      <c r="J24" s="217"/>
      <c r="K24" s="216"/>
      <c r="L24" s="234"/>
      <c r="M24" s="235"/>
      <c r="N24" s="235"/>
      <c r="O24" s="217"/>
      <c r="P24" s="216"/>
      <c r="Q24" s="233"/>
      <c r="R24" s="233"/>
      <c r="S24" s="233"/>
      <c r="T24" s="217"/>
      <c r="U24" s="216">
        <f>U25</f>
        <v>0</v>
      </c>
      <c r="V24" s="216">
        <f>V25</f>
        <v>0</v>
      </c>
      <c r="W24" s="57"/>
      <c r="X24" s="57"/>
      <c r="Y24" s="57"/>
    </row>
    <row r="25" spans="1:25" ht="24" customHeight="1">
      <c r="A25" s="138" t="s">
        <v>391</v>
      </c>
      <c r="B25" s="212" t="s">
        <v>390</v>
      </c>
      <c r="C25" s="223"/>
      <c r="D25" s="223"/>
      <c r="E25" s="223"/>
      <c r="F25" s="217"/>
      <c r="G25" s="231"/>
      <c r="H25" s="231"/>
      <c r="I25" s="231"/>
      <c r="J25" s="217"/>
      <c r="K25" s="216"/>
      <c r="L25" s="229"/>
      <c r="M25" s="230"/>
      <c r="N25" s="230"/>
      <c r="O25" s="217"/>
      <c r="P25" s="216"/>
      <c r="Q25" s="231"/>
      <c r="R25" s="231"/>
      <c r="S25" s="231"/>
      <c r="T25" s="217"/>
      <c r="U25" s="219"/>
      <c r="V25" s="219"/>
      <c r="W25" s="57"/>
      <c r="X25" s="57"/>
      <c r="Y25" s="57"/>
    </row>
    <row r="26" spans="1:25" ht="48" customHeight="1">
      <c r="A26" s="137" t="s">
        <v>142</v>
      </c>
      <c r="B26" s="67" t="s">
        <v>163</v>
      </c>
      <c r="C26" s="220">
        <f>C27+C35</f>
        <v>0</v>
      </c>
      <c r="D26" s="220">
        <f>D27+D35</f>
        <v>0</v>
      </c>
      <c r="E26" s="220">
        <f>E27</f>
        <v>0</v>
      </c>
      <c r="F26" s="217">
        <f t="shared" si="4"/>
        <v>0</v>
      </c>
      <c r="G26" s="220">
        <f aca="true" t="shared" si="17" ref="G26:T26">G27+G35</f>
        <v>0</v>
      </c>
      <c r="H26" s="220">
        <f t="shared" si="17"/>
        <v>0</v>
      </c>
      <c r="I26" s="220">
        <f t="shared" si="17"/>
        <v>0</v>
      </c>
      <c r="J26" s="220">
        <f t="shared" si="17"/>
        <v>0</v>
      </c>
      <c r="K26" s="220">
        <f t="shared" si="17"/>
        <v>0</v>
      </c>
      <c r="L26" s="220">
        <f t="shared" si="17"/>
        <v>0</v>
      </c>
      <c r="M26" s="220">
        <f t="shared" si="17"/>
        <v>0</v>
      </c>
      <c r="N26" s="220">
        <f t="shared" si="17"/>
        <v>0</v>
      </c>
      <c r="O26" s="220">
        <f t="shared" si="17"/>
        <v>0</v>
      </c>
      <c r="P26" s="220">
        <f t="shared" si="17"/>
        <v>0</v>
      </c>
      <c r="Q26" s="220">
        <f t="shared" si="17"/>
        <v>0</v>
      </c>
      <c r="R26" s="220">
        <f t="shared" si="17"/>
        <v>0</v>
      </c>
      <c r="S26" s="220">
        <f t="shared" si="17"/>
        <v>0</v>
      </c>
      <c r="T26" s="220">
        <f t="shared" si="17"/>
        <v>0</v>
      </c>
      <c r="U26" s="587">
        <f>U27+U35</f>
        <v>0</v>
      </c>
      <c r="V26" s="587">
        <f>V27+V35</f>
        <v>0</v>
      </c>
      <c r="W26" s="57"/>
      <c r="X26" s="57"/>
      <c r="Y26" s="57"/>
    </row>
    <row r="27" spans="1:25" ht="63" customHeight="1">
      <c r="A27" s="138" t="s">
        <v>231</v>
      </c>
      <c r="B27" s="147" t="s">
        <v>235</v>
      </c>
      <c r="C27" s="220">
        <f>C29</f>
        <v>0</v>
      </c>
      <c r="D27" s="226">
        <f aca="true" t="shared" si="18" ref="D27:U27">D29</f>
        <v>0</v>
      </c>
      <c r="E27" s="226">
        <f t="shared" si="18"/>
        <v>0</v>
      </c>
      <c r="F27" s="226">
        <f t="shared" si="18"/>
        <v>0</v>
      </c>
      <c r="G27" s="226">
        <f t="shared" si="18"/>
        <v>0</v>
      </c>
      <c r="H27" s="226">
        <f t="shared" si="18"/>
        <v>0</v>
      </c>
      <c r="I27" s="226">
        <f t="shared" si="18"/>
        <v>0</v>
      </c>
      <c r="J27" s="226">
        <f t="shared" si="18"/>
        <v>0</v>
      </c>
      <c r="K27" s="228">
        <f t="shared" si="18"/>
        <v>0</v>
      </c>
      <c r="L27" s="226">
        <f t="shared" si="18"/>
        <v>0</v>
      </c>
      <c r="M27" s="227">
        <f t="shared" si="18"/>
        <v>0</v>
      </c>
      <c r="N27" s="227">
        <f t="shared" si="18"/>
        <v>0</v>
      </c>
      <c r="O27" s="226">
        <f t="shared" si="18"/>
        <v>0</v>
      </c>
      <c r="P27" s="228">
        <f t="shared" si="18"/>
        <v>0</v>
      </c>
      <c r="Q27" s="226">
        <f t="shared" si="18"/>
        <v>0</v>
      </c>
      <c r="R27" s="226">
        <f t="shared" si="18"/>
        <v>0</v>
      </c>
      <c r="S27" s="226">
        <f t="shared" si="18"/>
        <v>0</v>
      </c>
      <c r="T27" s="226">
        <f t="shared" si="18"/>
        <v>0</v>
      </c>
      <c r="U27" s="220">
        <f t="shared" si="18"/>
        <v>0</v>
      </c>
      <c r="V27" s="220">
        <f>V29</f>
        <v>0</v>
      </c>
      <c r="W27" s="57"/>
      <c r="X27" s="57"/>
      <c r="Y27" s="57"/>
    </row>
    <row r="28" spans="1:25" ht="60" customHeight="1" hidden="1">
      <c r="A28" s="138" t="s">
        <v>328</v>
      </c>
      <c r="B28" s="164" t="s">
        <v>335</v>
      </c>
      <c r="C28" s="220">
        <v>0</v>
      </c>
      <c r="D28" s="220">
        <v>0</v>
      </c>
      <c r="E28" s="220">
        <v>0</v>
      </c>
      <c r="F28" s="217">
        <f t="shared" si="4"/>
        <v>0</v>
      </c>
      <c r="G28" s="219"/>
      <c r="H28" s="219"/>
      <c r="I28" s="219"/>
      <c r="J28" s="217">
        <f t="shared" si="7"/>
        <v>0</v>
      </c>
      <c r="K28" s="216">
        <f t="shared" si="8"/>
        <v>0</v>
      </c>
      <c r="L28" s="219"/>
      <c r="M28" s="221"/>
      <c r="N28" s="221"/>
      <c r="O28" s="217">
        <f t="shared" si="9"/>
        <v>0</v>
      </c>
      <c r="P28" s="216">
        <f t="shared" si="10"/>
        <v>0</v>
      </c>
      <c r="Q28" s="222"/>
      <c r="R28" s="222"/>
      <c r="S28" s="222"/>
      <c r="T28" s="217">
        <f t="shared" si="11"/>
        <v>0</v>
      </c>
      <c r="U28" s="219">
        <f t="shared" si="16"/>
        <v>0</v>
      </c>
      <c r="V28" s="219">
        <f t="shared" si="16"/>
        <v>0</v>
      </c>
      <c r="W28" s="57"/>
      <c r="X28" s="57"/>
      <c r="Y28" s="57"/>
    </row>
    <row r="29" spans="1:25" ht="63" customHeight="1">
      <c r="A29" s="138" t="s">
        <v>329</v>
      </c>
      <c r="B29" s="164" t="s">
        <v>286</v>
      </c>
      <c r="C29" s="220"/>
      <c r="D29" s="220"/>
      <c r="E29" s="220"/>
      <c r="F29" s="217">
        <f t="shared" si="4"/>
        <v>0</v>
      </c>
      <c r="G29" s="219"/>
      <c r="H29" s="219"/>
      <c r="I29" s="219"/>
      <c r="J29" s="217">
        <f t="shared" si="7"/>
        <v>0</v>
      </c>
      <c r="K29" s="216">
        <f t="shared" si="8"/>
        <v>0</v>
      </c>
      <c r="L29" s="219"/>
      <c r="M29" s="221"/>
      <c r="N29" s="221"/>
      <c r="O29" s="217">
        <f t="shared" si="9"/>
        <v>0</v>
      </c>
      <c r="P29" s="216">
        <f t="shared" si="10"/>
        <v>0</v>
      </c>
      <c r="Q29" s="222"/>
      <c r="R29" s="222"/>
      <c r="S29" s="222"/>
      <c r="T29" s="217">
        <f t="shared" si="11"/>
        <v>0</v>
      </c>
      <c r="U29" s="219"/>
      <c r="V29" s="219"/>
      <c r="W29" s="57"/>
      <c r="X29" s="57"/>
      <c r="Y29" s="57"/>
    </row>
    <row r="30" spans="1:25" ht="0.75" customHeight="1" hidden="1">
      <c r="A30" s="138" t="s">
        <v>285</v>
      </c>
      <c r="B30" s="164" t="s">
        <v>347</v>
      </c>
      <c r="C30" s="220">
        <f aca="true" t="shared" si="19" ref="C30:E34">C41</f>
        <v>0</v>
      </c>
      <c r="D30" s="220">
        <f t="shared" si="19"/>
        <v>0</v>
      </c>
      <c r="E30" s="220">
        <f t="shared" si="19"/>
        <v>0</v>
      </c>
      <c r="F30" s="217">
        <f t="shared" si="4"/>
        <v>0</v>
      </c>
      <c r="G30" s="219"/>
      <c r="H30" s="219"/>
      <c r="I30" s="219"/>
      <c r="J30" s="217">
        <f t="shared" si="7"/>
        <v>0</v>
      </c>
      <c r="K30" s="216">
        <f t="shared" si="8"/>
        <v>0</v>
      </c>
      <c r="L30" s="219"/>
      <c r="M30" s="221"/>
      <c r="N30" s="221"/>
      <c r="O30" s="217">
        <f t="shared" si="9"/>
        <v>0</v>
      </c>
      <c r="P30" s="216">
        <f t="shared" si="10"/>
        <v>0</v>
      </c>
      <c r="Q30" s="222"/>
      <c r="R30" s="222"/>
      <c r="S30" s="222"/>
      <c r="T30" s="217">
        <f t="shared" si="11"/>
        <v>0</v>
      </c>
      <c r="U30" s="219">
        <f t="shared" si="16"/>
        <v>0</v>
      </c>
      <c r="V30" s="219">
        <f t="shared" si="16"/>
        <v>0</v>
      </c>
      <c r="W30" s="57"/>
      <c r="X30" s="57"/>
      <c r="Y30" s="57"/>
    </row>
    <row r="31" spans="1:25" ht="48.75" customHeight="1" hidden="1">
      <c r="A31" s="138" t="s">
        <v>166</v>
      </c>
      <c r="B31" s="164" t="s">
        <v>346</v>
      </c>
      <c r="C31" s="220"/>
      <c r="D31" s="220"/>
      <c r="E31" s="220"/>
      <c r="F31" s="217">
        <f t="shared" si="4"/>
        <v>0</v>
      </c>
      <c r="G31" s="219"/>
      <c r="H31" s="219"/>
      <c r="I31" s="219"/>
      <c r="J31" s="217">
        <f t="shared" si="7"/>
        <v>0</v>
      </c>
      <c r="K31" s="216">
        <f t="shared" si="8"/>
        <v>0</v>
      </c>
      <c r="L31" s="219"/>
      <c r="M31" s="221"/>
      <c r="N31" s="221"/>
      <c r="O31" s="217">
        <f t="shared" si="9"/>
        <v>0</v>
      </c>
      <c r="P31" s="216">
        <f t="shared" si="10"/>
        <v>0</v>
      </c>
      <c r="Q31" s="222"/>
      <c r="R31" s="222"/>
      <c r="S31" s="222"/>
      <c r="T31" s="217">
        <f t="shared" si="11"/>
        <v>0</v>
      </c>
      <c r="U31" s="219">
        <f t="shared" si="16"/>
        <v>0</v>
      </c>
      <c r="V31" s="219">
        <f t="shared" si="16"/>
        <v>0</v>
      </c>
      <c r="W31" s="57"/>
      <c r="X31" s="57"/>
      <c r="Y31" s="57"/>
    </row>
    <row r="32" spans="1:25" ht="22.5" customHeight="1" hidden="1">
      <c r="A32" s="138" t="s">
        <v>330</v>
      </c>
      <c r="B32" s="164" t="s">
        <v>287</v>
      </c>
      <c r="C32" s="220">
        <f t="shared" si="19"/>
        <v>0</v>
      </c>
      <c r="D32" s="220">
        <f t="shared" si="19"/>
        <v>0</v>
      </c>
      <c r="E32" s="220">
        <f t="shared" si="19"/>
        <v>0</v>
      </c>
      <c r="F32" s="217">
        <f t="shared" si="4"/>
        <v>0</v>
      </c>
      <c r="G32" s="219"/>
      <c r="H32" s="219"/>
      <c r="I32" s="219"/>
      <c r="J32" s="217">
        <f t="shared" si="7"/>
        <v>0</v>
      </c>
      <c r="K32" s="216">
        <f t="shared" si="8"/>
        <v>0</v>
      </c>
      <c r="L32" s="219"/>
      <c r="M32" s="221"/>
      <c r="N32" s="221"/>
      <c r="O32" s="217">
        <f t="shared" si="9"/>
        <v>0</v>
      </c>
      <c r="P32" s="216">
        <f t="shared" si="10"/>
        <v>0</v>
      </c>
      <c r="Q32" s="222"/>
      <c r="R32" s="222"/>
      <c r="S32" s="222"/>
      <c r="T32" s="217">
        <f t="shared" si="11"/>
        <v>0</v>
      </c>
      <c r="U32" s="219">
        <f t="shared" si="16"/>
        <v>0</v>
      </c>
      <c r="V32" s="219">
        <f t="shared" si="16"/>
        <v>0</v>
      </c>
      <c r="W32" s="57"/>
      <c r="X32" s="57"/>
      <c r="Y32" s="57"/>
    </row>
    <row r="33" spans="1:25" ht="19.5" customHeight="1" hidden="1">
      <c r="A33" s="138" t="s">
        <v>331</v>
      </c>
      <c r="B33" s="164" t="s">
        <v>336</v>
      </c>
      <c r="C33" s="220">
        <f t="shared" si="19"/>
        <v>0</v>
      </c>
      <c r="D33" s="220">
        <f t="shared" si="19"/>
        <v>0</v>
      </c>
      <c r="E33" s="220">
        <f t="shared" si="19"/>
        <v>0</v>
      </c>
      <c r="F33" s="217">
        <f t="shared" si="4"/>
        <v>0</v>
      </c>
      <c r="G33" s="219"/>
      <c r="H33" s="219"/>
      <c r="I33" s="219"/>
      <c r="J33" s="217">
        <f t="shared" si="7"/>
        <v>0</v>
      </c>
      <c r="K33" s="216">
        <f t="shared" si="8"/>
        <v>0</v>
      </c>
      <c r="L33" s="219"/>
      <c r="M33" s="221"/>
      <c r="N33" s="221"/>
      <c r="O33" s="217">
        <f t="shared" si="9"/>
        <v>0</v>
      </c>
      <c r="P33" s="216">
        <f t="shared" si="10"/>
        <v>0</v>
      </c>
      <c r="Q33" s="222"/>
      <c r="R33" s="222"/>
      <c r="S33" s="222"/>
      <c r="T33" s="217">
        <f t="shared" si="11"/>
        <v>0</v>
      </c>
      <c r="U33" s="219">
        <f t="shared" si="16"/>
        <v>0</v>
      </c>
      <c r="V33" s="219">
        <f t="shared" si="16"/>
        <v>0</v>
      </c>
      <c r="W33" s="57"/>
      <c r="X33" s="57"/>
      <c r="Y33" s="57"/>
    </row>
    <row r="34" spans="1:25" ht="15.75" customHeight="1" hidden="1">
      <c r="A34" s="138" t="s">
        <v>333</v>
      </c>
      <c r="B34" s="164" t="s">
        <v>288</v>
      </c>
      <c r="C34" s="220">
        <f t="shared" si="19"/>
        <v>0</v>
      </c>
      <c r="D34" s="220">
        <f t="shared" si="19"/>
        <v>0</v>
      </c>
      <c r="E34" s="220">
        <f t="shared" si="19"/>
        <v>0</v>
      </c>
      <c r="F34" s="217">
        <f t="shared" si="4"/>
        <v>0</v>
      </c>
      <c r="G34" s="219"/>
      <c r="H34" s="219"/>
      <c r="I34" s="219"/>
      <c r="J34" s="217">
        <f t="shared" si="7"/>
        <v>0</v>
      </c>
      <c r="K34" s="216">
        <f t="shared" si="8"/>
        <v>0</v>
      </c>
      <c r="L34" s="219"/>
      <c r="M34" s="221"/>
      <c r="N34" s="221"/>
      <c r="O34" s="217">
        <f t="shared" si="9"/>
        <v>0</v>
      </c>
      <c r="P34" s="216">
        <f t="shared" si="10"/>
        <v>0</v>
      </c>
      <c r="Q34" s="222"/>
      <c r="R34" s="222"/>
      <c r="S34" s="222"/>
      <c r="T34" s="217">
        <f t="shared" si="11"/>
        <v>0</v>
      </c>
      <c r="U34" s="219">
        <f t="shared" si="16"/>
        <v>0</v>
      </c>
      <c r="V34" s="219">
        <f t="shared" si="16"/>
        <v>0</v>
      </c>
      <c r="W34" s="57"/>
      <c r="X34" s="57"/>
      <c r="Y34" s="57"/>
    </row>
    <row r="35" spans="1:25" ht="66" customHeight="1">
      <c r="A35" s="176" t="s">
        <v>332</v>
      </c>
      <c r="B35" s="177" t="s">
        <v>290</v>
      </c>
      <c r="C35" s="220"/>
      <c r="D35" s="220"/>
      <c r="E35" s="220">
        <v>0</v>
      </c>
      <c r="F35" s="217">
        <f t="shared" si="4"/>
        <v>0</v>
      </c>
      <c r="G35" s="219"/>
      <c r="H35" s="219"/>
      <c r="I35" s="219"/>
      <c r="J35" s="217">
        <f t="shared" si="7"/>
        <v>0</v>
      </c>
      <c r="K35" s="216">
        <f t="shared" si="8"/>
        <v>0</v>
      </c>
      <c r="L35" s="219"/>
      <c r="M35" s="221"/>
      <c r="N35" s="221"/>
      <c r="O35" s="217">
        <f t="shared" si="9"/>
        <v>0</v>
      </c>
      <c r="P35" s="216">
        <f t="shared" si="10"/>
        <v>0</v>
      </c>
      <c r="Q35" s="222"/>
      <c r="R35" s="222"/>
      <c r="S35" s="222"/>
      <c r="T35" s="217">
        <f t="shared" si="11"/>
        <v>0</v>
      </c>
      <c r="U35" s="219"/>
      <c r="V35" s="219"/>
      <c r="W35" s="57"/>
      <c r="X35" s="57"/>
      <c r="Y35" s="57"/>
    </row>
    <row r="36" spans="1:25" ht="0" customHeight="1" hidden="1">
      <c r="A36" s="138" t="s">
        <v>334</v>
      </c>
      <c r="B36" s="164" t="s">
        <v>289</v>
      </c>
      <c r="C36" s="220">
        <v>0</v>
      </c>
      <c r="D36" s="220">
        <v>0</v>
      </c>
      <c r="E36" s="220">
        <v>0</v>
      </c>
      <c r="F36" s="217">
        <f t="shared" si="4"/>
        <v>0</v>
      </c>
      <c r="G36" s="219"/>
      <c r="H36" s="219"/>
      <c r="I36" s="219"/>
      <c r="J36" s="217">
        <f t="shared" si="7"/>
        <v>0</v>
      </c>
      <c r="K36" s="216">
        <f t="shared" si="8"/>
        <v>0</v>
      </c>
      <c r="L36" s="219"/>
      <c r="M36" s="221"/>
      <c r="N36" s="221"/>
      <c r="O36" s="217">
        <f t="shared" si="9"/>
        <v>0</v>
      </c>
      <c r="P36" s="216">
        <f t="shared" si="10"/>
        <v>0</v>
      </c>
      <c r="Q36" s="222"/>
      <c r="R36" s="222"/>
      <c r="S36" s="222"/>
      <c r="T36" s="217">
        <f t="shared" si="11"/>
        <v>0</v>
      </c>
      <c r="U36" s="216">
        <f t="shared" si="16"/>
        <v>0</v>
      </c>
      <c r="V36" s="216">
        <f t="shared" si="16"/>
        <v>0</v>
      </c>
      <c r="W36" s="57"/>
      <c r="X36" s="57"/>
      <c r="Y36" s="57"/>
    </row>
    <row r="37" spans="1:25" ht="0" customHeight="1" hidden="1">
      <c r="A37" s="138" t="s">
        <v>337</v>
      </c>
      <c r="B37" s="164" t="s">
        <v>338</v>
      </c>
      <c r="C37" s="220">
        <v>0</v>
      </c>
      <c r="D37" s="220">
        <v>0</v>
      </c>
      <c r="E37" s="220">
        <v>0</v>
      </c>
      <c r="F37" s="217">
        <f t="shared" si="4"/>
        <v>0</v>
      </c>
      <c r="G37" s="219"/>
      <c r="H37" s="219"/>
      <c r="I37" s="219"/>
      <c r="J37" s="217">
        <f t="shared" si="7"/>
        <v>0</v>
      </c>
      <c r="K37" s="216">
        <f t="shared" si="8"/>
        <v>0</v>
      </c>
      <c r="L37" s="219"/>
      <c r="M37" s="221"/>
      <c r="N37" s="221"/>
      <c r="O37" s="217">
        <f t="shared" si="9"/>
        <v>0</v>
      </c>
      <c r="P37" s="216">
        <f t="shared" si="10"/>
        <v>0</v>
      </c>
      <c r="Q37" s="222"/>
      <c r="R37" s="222"/>
      <c r="S37" s="222"/>
      <c r="T37" s="217">
        <f t="shared" si="11"/>
        <v>0</v>
      </c>
      <c r="U37" s="216">
        <f t="shared" si="16"/>
        <v>0</v>
      </c>
      <c r="V37" s="216">
        <f t="shared" si="16"/>
        <v>0</v>
      </c>
      <c r="W37" s="57"/>
      <c r="X37" s="57"/>
      <c r="Y37" s="57"/>
    </row>
    <row r="38" spans="1:25" ht="19.5" customHeight="1" hidden="1">
      <c r="A38" s="138" t="s">
        <v>297</v>
      </c>
      <c r="B38" s="165" t="s">
        <v>298</v>
      </c>
      <c r="C38" s="220">
        <f>C39+C46</f>
        <v>0</v>
      </c>
      <c r="D38" s="220">
        <f>D39+D46</f>
        <v>0</v>
      </c>
      <c r="E38" s="220">
        <f>E39+E46</f>
        <v>0</v>
      </c>
      <c r="F38" s="217">
        <f t="shared" si="4"/>
        <v>0</v>
      </c>
      <c r="G38" s="219"/>
      <c r="H38" s="219"/>
      <c r="I38" s="219"/>
      <c r="J38" s="217">
        <f t="shared" si="7"/>
        <v>0</v>
      </c>
      <c r="K38" s="216">
        <f t="shared" si="8"/>
        <v>0</v>
      </c>
      <c r="L38" s="219"/>
      <c r="M38" s="221"/>
      <c r="N38" s="221"/>
      <c r="O38" s="217">
        <f t="shared" si="9"/>
        <v>0</v>
      </c>
      <c r="P38" s="216">
        <f t="shared" si="10"/>
        <v>0</v>
      </c>
      <c r="Q38" s="222"/>
      <c r="R38" s="222"/>
      <c r="S38" s="222"/>
      <c r="T38" s="217">
        <f t="shared" si="11"/>
        <v>0</v>
      </c>
      <c r="U38" s="216">
        <f t="shared" si="16"/>
        <v>0</v>
      </c>
      <c r="V38" s="216">
        <f t="shared" si="16"/>
        <v>0</v>
      </c>
      <c r="W38" s="57"/>
      <c r="X38" s="57"/>
      <c r="Y38" s="57"/>
    </row>
    <row r="39" spans="1:25" ht="19.5" customHeight="1" hidden="1">
      <c r="A39" s="138" t="s">
        <v>303</v>
      </c>
      <c r="B39" s="154" t="s">
        <v>293</v>
      </c>
      <c r="C39" s="220">
        <v>0</v>
      </c>
      <c r="D39" s="220">
        <v>0</v>
      </c>
      <c r="E39" s="220">
        <v>0</v>
      </c>
      <c r="F39" s="217">
        <f t="shared" si="4"/>
        <v>0</v>
      </c>
      <c r="G39" s="222"/>
      <c r="H39" s="222"/>
      <c r="I39" s="222"/>
      <c r="J39" s="217">
        <f t="shared" si="7"/>
        <v>0</v>
      </c>
      <c r="K39" s="216">
        <f t="shared" si="8"/>
        <v>0</v>
      </c>
      <c r="L39" s="219"/>
      <c r="M39" s="221"/>
      <c r="N39" s="221"/>
      <c r="O39" s="217">
        <f t="shared" si="9"/>
        <v>0</v>
      </c>
      <c r="P39" s="216">
        <f t="shared" si="10"/>
        <v>0</v>
      </c>
      <c r="Q39" s="222"/>
      <c r="R39" s="222"/>
      <c r="S39" s="222"/>
      <c r="T39" s="217">
        <f t="shared" si="11"/>
        <v>0</v>
      </c>
      <c r="U39" s="216">
        <f t="shared" si="16"/>
        <v>0</v>
      </c>
      <c r="V39" s="216">
        <f t="shared" si="16"/>
        <v>0</v>
      </c>
      <c r="W39" s="57"/>
      <c r="X39" s="57"/>
      <c r="Y39" s="57"/>
    </row>
    <row r="40" spans="1:25" ht="75.75" customHeight="1" hidden="1">
      <c r="A40" s="138" t="s">
        <v>164</v>
      </c>
      <c r="B40" s="147" t="s">
        <v>165</v>
      </c>
      <c r="C40" s="220">
        <f>C41</f>
        <v>0</v>
      </c>
      <c r="D40" s="220">
        <f>D41</f>
        <v>0</v>
      </c>
      <c r="E40" s="220">
        <f>E41</f>
        <v>0</v>
      </c>
      <c r="F40" s="217">
        <f t="shared" si="4"/>
        <v>0</v>
      </c>
      <c r="G40" s="219"/>
      <c r="H40" s="219"/>
      <c r="I40" s="219"/>
      <c r="J40" s="217">
        <f t="shared" si="7"/>
        <v>0</v>
      </c>
      <c r="K40" s="216">
        <f t="shared" si="8"/>
        <v>0</v>
      </c>
      <c r="L40" s="219"/>
      <c r="M40" s="221"/>
      <c r="N40" s="221"/>
      <c r="O40" s="217">
        <f t="shared" si="9"/>
        <v>0</v>
      </c>
      <c r="P40" s="216">
        <f t="shared" si="10"/>
        <v>0</v>
      </c>
      <c r="Q40" s="222"/>
      <c r="R40" s="222"/>
      <c r="S40" s="222"/>
      <c r="T40" s="217">
        <f t="shared" si="11"/>
        <v>0</v>
      </c>
      <c r="U40" s="216">
        <f t="shared" si="16"/>
        <v>0</v>
      </c>
      <c r="V40" s="216">
        <f t="shared" si="16"/>
        <v>0</v>
      </c>
      <c r="W40" s="57"/>
      <c r="X40" s="57"/>
      <c r="Y40" s="57"/>
    </row>
    <row r="41" spans="1:25" ht="51" customHeight="1" hidden="1">
      <c r="A41" s="138" t="s">
        <v>166</v>
      </c>
      <c r="B41" s="147" t="s">
        <v>167</v>
      </c>
      <c r="C41" s="223">
        <v>0</v>
      </c>
      <c r="D41" s="223">
        <v>0</v>
      </c>
      <c r="E41" s="223">
        <v>0</v>
      </c>
      <c r="F41" s="217">
        <f t="shared" si="4"/>
        <v>0</v>
      </c>
      <c r="G41" s="222"/>
      <c r="H41" s="222"/>
      <c r="I41" s="222"/>
      <c r="J41" s="217">
        <f t="shared" si="7"/>
        <v>0</v>
      </c>
      <c r="K41" s="216">
        <f t="shared" si="8"/>
        <v>0</v>
      </c>
      <c r="L41" s="219"/>
      <c r="M41" s="221"/>
      <c r="N41" s="221"/>
      <c r="O41" s="217">
        <f t="shared" si="9"/>
        <v>0</v>
      </c>
      <c r="P41" s="216">
        <f t="shared" si="10"/>
        <v>0</v>
      </c>
      <c r="Q41" s="222"/>
      <c r="R41" s="222"/>
      <c r="S41" s="222"/>
      <c r="T41" s="217">
        <f t="shared" si="11"/>
        <v>0</v>
      </c>
      <c r="U41" s="216">
        <f t="shared" si="16"/>
        <v>0</v>
      </c>
      <c r="V41" s="216">
        <f t="shared" si="16"/>
        <v>0</v>
      </c>
      <c r="W41" s="57"/>
      <c r="X41" s="57"/>
      <c r="Y41" s="57"/>
    </row>
    <row r="42" spans="1:25" ht="30" customHeight="1" hidden="1">
      <c r="A42" s="138" t="s">
        <v>168</v>
      </c>
      <c r="B42" s="147" t="s">
        <v>169</v>
      </c>
      <c r="C42" s="220">
        <f aca="true" t="shared" si="20" ref="C42:E43">C43</f>
        <v>0</v>
      </c>
      <c r="D42" s="220">
        <f t="shared" si="20"/>
        <v>0</v>
      </c>
      <c r="E42" s="220">
        <f t="shared" si="20"/>
        <v>0</v>
      </c>
      <c r="F42" s="217">
        <f t="shared" si="4"/>
        <v>0</v>
      </c>
      <c r="G42" s="219"/>
      <c r="H42" s="219"/>
      <c r="I42" s="219"/>
      <c r="J42" s="217">
        <f t="shared" si="7"/>
        <v>0</v>
      </c>
      <c r="K42" s="216">
        <f t="shared" si="8"/>
        <v>0</v>
      </c>
      <c r="L42" s="219"/>
      <c r="M42" s="221"/>
      <c r="N42" s="221"/>
      <c r="O42" s="217">
        <f t="shared" si="9"/>
        <v>0</v>
      </c>
      <c r="P42" s="216">
        <f t="shared" si="10"/>
        <v>0</v>
      </c>
      <c r="Q42" s="222"/>
      <c r="R42" s="222"/>
      <c r="S42" s="222"/>
      <c r="T42" s="217">
        <f t="shared" si="11"/>
        <v>0</v>
      </c>
      <c r="U42" s="216">
        <f t="shared" si="16"/>
        <v>0</v>
      </c>
      <c r="V42" s="216">
        <f t="shared" si="16"/>
        <v>0</v>
      </c>
      <c r="W42" s="57"/>
      <c r="X42" s="57"/>
      <c r="Y42" s="57"/>
    </row>
    <row r="43" spans="1:25" ht="29.25" customHeight="1" hidden="1">
      <c r="A43" s="138" t="s">
        <v>170</v>
      </c>
      <c r="B43" s="147" t="s">
        <v>171</v>
      </c>
      <c r="C43" s="220">
        <f t="shared" si="20"/>
        <v>0</v>
      </c>
      <c r="D43" s="220">
        <f t="shared" si="20"/>
        <v>0</v>
      </c>
      <c r="E43" s="220">
        <f t="shared" si="20"/>
        <v>0</v>
      </c>
      <c r="F43" s="217">
        <f t="shared" si="4"/>
        <v>0</v>
      </c>
      <c r="G43" s="219"/>
      <c r="H43" s="219"/>
      <c r="I43" s="219"/>
      <c r="J43" s="217">
        <f t="shared" si="7"/>
        <v>0</v>
      </c>
      <c r="K43" s="216">
        <f t="shared" si="8"/>
        <v>0</v>
      </c>
      <c r="L43" s="219"/>
      <c r="M43" s="221"/>
      <c r="N43" s="221"/>
      <c r="O43" s="217">
        <f t="shared" si="9"/>
        <v>0</v>
      </c>
      <c r="P43" s="216">
        <f t="shared" si="10"/>
        <v>0</v>
      </c>
      <c r="Q43" s="222"/>
      <c r="R43" s="222"/>
      <c r="S43" s="222"/>
      <c r="T43" s="217">
        <f t="shared" si="11"/>
        <v>0</v>
      </c>
      <c r="U43" s="216">
        <f t="shared" si="16"/>
        <v>0</v>
      </c>
      <c r="V43" s="216">
        <f t="shared" si="16"/>
        <v>0</v>
      </c>
      <c r="W43" s="57"/>
      <c r="X43" s="57"/>
      <c r="Y43" s="57"/>
    </row>
    <row r="44" spans="1:25" ht="25.5" hidden="1">
      <c r="A44" s="138" t="s">
        <v>172</v>
      </c>
      <c r="B44" s="147" t="s">
        <v>173</v>
      </c>
      <c r="C44" s="223">
        <v>0</v>
      </c>
      <c r="D44" s="223">
        <v>0</v>
      </c>
      <c r="E44" s="223">
        <v>0</v>
      </c>
      <c r="F44" s="217">
        <f t="shared" si="4"/>
        <v>0</v>
      </c>
      <c r="G44" s="222"/>
      <c r="H44" s="222"/>
      <c r="I44" s="222"/>
      <c r="J44" s="217">
        <f t="shared" si="7"/>
        <v>0</v>
      </c>
      <c r="K44" s="216">
        <f t="shared" si="8"/>
        <v>0</v>
      </c>
      <c r="L44" s="219"/>
      <c r="M44" s="221"/>
      <c r="N44" s="221"/>
      <c r="O44" s="217">
        <f t="shared" si="9"/>
        <v>0</v>
      </c>
      <c r="P44" s="216">
        <f t="shared" si="10"/>
        <v>0</v>
      </c>
      <c r="Q44" s="222"/>
      <c r="R44" s="222"/>
      <c r="S44" s="222"/>
      <c r="T44" s="217">
        <f t="shared" si="11"/>
        <v>0</v>
      </c>
      <c r="U44" s="216">
        <f t="shared" si="16"/>
        <v>0</v>
      </c>
      <c r="V44" s="216">
        <f t="shared" si="16"/>
        <v>0</v>
      </c>
      <c r="W44" s="57"/>
      <c r="X44" s="57"/>
      <c r="Y44" s="57"/>
    </row>
    <row r="45" spans="1:25" ht="23.25" customHeight="1" hidden="1">
      <c r="A45" s="138"/>
      <c r="B45" s="67"/>
      <c r="C45" s="220"/>
      <c r="D45" s="220"/>
      <c r="E45" s="220"/>
      <c r="F45" s="217">
        <f t="shared" si="4"/>
        <v>0</v>
      </c>
      <c r="G45" s="219"/>
      <c r="H45" s="219"/>
      <c r="I45" s="219"/>
      <c r="J45" s="217">
        <f t="shared" si="7"/>
        <v>0</v>
      </c>
      <c r="K45" s="216">
        <f t="shared" si="8"/>
        <v>0</v>
      </c>
      <c r="L45" s="219"/>
      <c r="M45" s="221"/>
      <c r="N45" s="221"/>
      <c r="O45" s="217">
        <f t="shared" si="9"/>
        <v>0</v>
      </c>
      <c r="P45" s="216">
        <f t="shared" si="10"/>
        <v>0</v>
      </c>
      <c r="Q45" s="222"/>
      <c r="R45" s="222"/>
      <c r="S45" s="222"/>
      <c r="T45" s="217">
        <f t="shared" si="11"/>
        <v>0</v>
      </c>
      <c r="U45" s="216">
        <f t="shared" si="16"/>
        <v>0</v>
      </c>
      <c r="V45" s="216">
        <f t="shared" si="16"/>
        <v>0</v>
      </c>
      <c r="W45" s="57"/>
      <c r="X45" s="57"/>
      <c r="Y45" s="57"/>
    </row>
    <row r="46" spans="1:25" ht="19.5" customHeight="1" hidden="1">
      <c r="A46" s="138" t="s">
        <v>292</v>
      </c>
      <c r="B46" s="154" t="s">
        <v>299</v>
      </c>
      <c r="C46" s="220"/>
      <c r="D46" s="220"/>
      <c r="E46" s="220"/>
      <c r="F46" s="217">
        <f t="shared" si="4"/>
        <v>0</v>
      </c>
      <c r="G46" s="219"/>
      <c r="H46" s="219"/>
      <c r="I46" s="219"/>
      <c r="J46" s="217">
        <f t="shared" si="7"/>
        <v>0</v>
      </c>
      <c r="K46" s="216">
        <f t="shared" si="8"/>
        <v>0</v>
      </c>
      <c r="L46" s="219"/>
      <c r="M46" s="221"/>
      <c r="N46" s="221"/>
      <c r="O46" s="217">
        <f t="shared" si="9"/>
        <v>0</v>
      </c>
      <c r="P46" s="216">
        <f t="shared" si="10"/>
        <v>0</v>
      </c>
      <c r="Q46" s="222"/>
      <c r="R46" s="222"/>
      <c r="S46" s="222"/>
      <c r="T46" s="217">
        <f t="shared" si="11"/>
        <v>0</v>
      </c>
      <c r="U46" s="216">
        <f t="shared" si="16"/>
        <v>0</v>
      </c>
      <c r="V46" s="216">
        <f t="shared" si="16"/>
        <v>0</v>
      </c>
      <c r="W46" s="57"/>
      <c r="X46" s="57"/>
      <c r="Y46" s="57"/>
    </row>
    <row r="47" spans="1:25" ht="20.25" customHeight="1">
      <c r="A47" s="138" t="s">
        <v>143</v>
      </c>
      <c r="B47" s="67" t="s">
        <v>144</v>
      </c>
      <c r="C47" s="220">
        <f>C48</f>
        <v>0</v>
      </c>
      <c r="D47" s="220">
        <f>D48</f>
        <v>0</v>
      </c>
      <c r="E47" s="220">
        <f>E48</f>
        <v>0</v>
      </c>
      <c r="F47" s="217">
        <f t="shared" si="4"/>
        <v>0</v>
      </c>
      <c r="G47" s="220">
        <f aca="true" t="shared" si="21" ref="G47:T47">G48</f>
        <v>0</v>
      </c>
      <c r="H47" s="220">
        <f t="shared" si="21"/>
        <v>0</v>
      </c>
      <c r="I47" s="220">
        <f t="shared" si="21"/>
        <v>0</v>
      </c>
      <c r="J47" s="220">
        <f t="shared" si="21"/>
        <v>0</v>
      </c>
      <c r="K47" s="220">
        <f t="shared" si="21"/>
        <v>0</v>
      </c>
      <c r="L47" s="220">
        <f t="shared" si="21"/>
        <v>0</v>
      </c>
      <c r="M47" s="220">
        <f t="shared" si="21"/>
        <v>0</v>
      </c>
      <c r="N47" s="220">
        <f t="shared" si="21"/>
        <v>0</v>
      </c>
      <c r="O47" s="220">
        <f t="shared" si="21"/>
        <v>0</v>
      </c>
      <c r="P47" s="220">
        <f t="shared" si="21"/>
        <v>0</v>
      </c>
      <c r="Q47" s="220">
        <f t="shared" si="21"/>
        <v>0</v>
      </c>
      <c r="R47" s="220">
        <f t="shared" si="21"/>
        <v>0</v>
      </c>
      <c r="S47" s="220">
        <f t="shared" si="21"/>
        <v>0</v>
      </c>
      <c r="T47" s="220">
        <f t="shared" si="21"/>
        <v>0</v>
      </c>
      <c r="U47" s="588">
        <f>U48</f>
        <v>156.8</v>
      </c>
      <c r="V47" s="588">
        <f>V48</f>
        <v>156.8</v>
      </c>
      <c r="W47" s="57"/>
      <c r="X47" s="57"/>
      <c r="Y47" s="57"/>
    </row>
    <row r="48" spans="1:25" ht="27" customHeight="1">
      <c r="A48" s="138" t="s">
        <v>145</v>
      </c>
      <c r="B48" s="68" t="s">
        <v>174</v>
      </c>
      <c r="C48" s="220">
        <f>C49+C54+C52</f>
        <v>0</v>
      </c>
      <c r="D48" s="220">
        <f>D49+D54+D52</f>
        <v>0</v>
      </c>
      <c r="E48" s="220">
        <f>E49+E54+E52</f>
        <v>0</v>
      </c>
      <c r="F48" s="217">
        <f t="shared" si="4"/>
        <v>0</v>
      </c>
      <c r="G48" s="220">
        <f aca="true" t="shared" si="22" ref="G48:T48">G49+G54+G52</f>
        <v>0</v>
      </c>
      <c r="H48" s="220">
        <f t="shared" si="22"/>
        <v>0</v>
      </c>
      <c r="I48" s="220">
        <f t="shared" si="22"/>
        <v>0</v>
      </c>
      <c r="J48" s="220">
        <f t="shared" si="22"/>
        <v>0</v>
      </c>
      <c r="K48" s="220">
        <f t="shared" si="22"/>
        <v>0</v>
      </c>
      <c r="L48" s="220">
        <f t="shared" si="22"/>
        <v>0</v>
      </c>
      <c r="M48" s="220">
        <f t="shared" si="22"/>
        <v>0</v>
      </c>
      <c r="N48" s="220">
        <f t="shared" si="22"/>
        <v>0</v>
      </c>
      <c r="O48" s="220">
        <f t="shared" si="22"/>
        <v>0</v>
      </c>
      <c r="P48" s="220">
        <f t="shared" si="22"/>
        <v>0</v>
      </c>
      <c r="Q48" s="220">
        <f t="shared" si="22"/>
        <v>0</v>
      </c>
      <c r="R48" s="220">
        <f t="shared" si="22"/>
        <v>0</v>
      </c>
      <c r="S48" s="220">
        <f t="shared" si="22"/>
        <v>0</v>
      </c>
      <c r="T48" s="220">
        <f t="shared" si="22"/>
        <v>0</v>
      </c>
      <c r="U48" s="220">
        <f>U49+U54+U52</f>
        <v>156.8</v>
      </c>
      <c r="V48" s="220">
        <f>V49+V54+V52</f>
        <v>156.8</v>
      </c>
      <c r="W48" s="57"/>
      <c r="X48" s="57"/>
      <c r="Y48" s="57"/>
    </row>
    <row r="49" spans="1:25" ht="30.75" customHeight="1">
      <c r="A49" s="138" t="s">
        <v>175</v>
      </c>
      <c r="B49" s="155" t="s">
        <v>236</v>
      </c>
      <c r="C49" s="220">
        <f aca="true" t="shared" si="23" ref="C49:E50">C50</f>
        <v>0</v>
      </c>
      <c r="D49" s="220">
        <f t="shared" si="23"/>
        <v>0</v>
      </c>
      <c r="E49" s="220">
        <f t="shared" si="23"/>
        <v>0</v>
      </c>
      <c r="F49" s="217">
        <f t="shared" si="4"/>
        <v>0</v>
      </c>
      <c r="G49" s="220">
        <f aca="true" t="shared" si="24" ref="G49:T50">G50</f>
        <v>0</v>
      </c>
      <c r="H49" s="220">
        <f t="shared" si="24"/>
        <v>0</v>
      </c>
      <c r="I49" s="220">
        <f t="shared" si="24"/>
        <v>0</v>
      </c>
      <c r="J49" s="220">
        <f t="shared" si="24"/>
        <v>0</v>
      </c>
      <c r="K49" s="220">
        <f t="shared" si="24"/>
        <v>0</v>
      </c>
      <c r="L49" s="220">
        <f t="shared" si="24"/>
        <v>0</v>
      </c>
      <c r="M49" s="220">
        <f t="shared" si="24"/>
        <v>0</v>
      </c>
      <c r="N49" s="220">
        <f t="shared" si="24"/>
        <v>0</v>
      </c>
      <c r="O49" s="220">
        <f t="shared" si="24"/>
        <v>0</v>
      </c>
      <c r="P49" s="220">
        <f t="shared" si="24"/>
        <v>0</v>
      </c>
      <c r="Q49" s="220">
        <f t="shared" si="24"/>
        <v>0</v>
      </c>
      <c r="R49" s="220">
        <f t="shared" si="24"/>
        <v>0</v>
      </c>
      <c r="S49" s="220">
        <f t="shared" si="24"/>
        <v>0</v>
      </c>
      <c r="T49" s="220">
        <f t="shared" si="24"/>
        <v>0</v>
      </c>
      <c r="U49" s="584">
        <f>U50</f>
        <v>92.6</v>
      </c>
      <c r="V49" s="584">
        <f>V50</f>
        <v>92.6</v>
      </c>
      <c r="W49" s="57"/>
      <c r="X49" s="57"/>
      <c r="Y49" s="57"/>
    </row>
    <row r="50" spans="1:25" ht="18" customHeight="1">
      <c r="A50" s="138" t="s">
        <v>237</v>
      </c>
      <c r="B50" s="147" t="s">
        <v>146</v>
      </c>
      <c r="C50" s="220">
        <f t="shared" si="23"/>
        <v>0</v>
      </c>
      <c r="D50" s="220">
        <f t="shared" si="23"/>
        <v>0</v>
      </c>
      <c r="E50" s="220">
        <f t="shared" si="23"/>
        <v>0</v>
      </c>
      <c r="F50" s="217">
        <f t="shared" si="4"/>
        <v>0</v>
      </c>
      <c r="G50" s="220">
        <f aca="true" t="shared" si="25" ref="G50:R50">G51</f>
        <v>0</v>
      </c>
      <c r="H50" s="220">
        <f t="shared" si="25"/>
        <v>0</v>
      </c>
      <c r="I50" s="220">
        <f t="shared" si="25"/>
        <v>0</v>
      </c>
      <c r="J50" s="220">
        <f t="shared" si="25"/>
        <v>0</v>
      </c>
      <c r="K50" s="220">
        <f t="shared" si="25"/>
        <v>0</v>
      </c>
      <c r="L50" s="220">
        <f t="shared" si="25"/>
        <v>0</v>
      </c>
      <c r="M50" s="220">
        <f t="shared" si="25"/>
        <v>0</v>
      </c>
      <c r="N50" s="220">
        <f t="shared" si="25"/>
        <v>0</v>
      </c>
      <c r="O50" s="220">
        <f t="shared" si="25"/>
        <v>0</v>
      </c>
      <c r="P50" s="220">
        <f t="shared" si="25"/>
        <v>0</v>
      </c>
      <c r="Q50" s="220">
        <f t="shared" si="25"/>
        <v>0</v>
      </c>
      <c r="R50" s="220">
        <f t="shared" si="25"/>
        <v>0</v>
      </c>
      <c r="S50" s="220">
        <f t="shared" si="24"/>
        <v>0</v>
      </c>
      <c r="T50" s="220">
        <f t="shared" si="24"/>
        <v>0</v>
      </c>
      <c r="U50" s="220">
        <f>U51</f>
        <v>92.6</v>
      </c>
      <c r="V50" s="220">
        <f>V51</f>
        <v>92.6</v>
      </c>
      <c r="W50" s="57"/>
      <c r="X50" s="57"/>
      <c r="Y50" s="57"/>
    </row>
    <row r="51" spans="1:25" ht="24" customHeight="1">
      <c r="A51" s="138" t="s">
        <v>238</v>
      </c>
      <c r="B51" s="147" t="s">
        <v>176</v>
      </c>
      <c r="C51" s="223"/>
      <c r="D51" s="223"/>
      <c r="E51" s="223"/>
      <c r="F51" s="217">
        <f t="shared" si="4"/>
        <v>0</v>
      </c>
      <c r="G51" s="219"/>
      <c r="H51" s="219"/>
      <c r="I51" s="219"/>
      <c r="J51" s="217">
        <f t="shared" si="7"/>
        <v>0</v>
      </c>
      <c r="K51" s="216">
        <f t="shared" si="8"/>
        <v>0</v>
      </c>
      <c r="L51" s="219"/>
      <c r="M51" s="221"/>
      <c r="N51" s="221"/>
      <c r="O51" s="217">
        <f t="shared" si="9"/>
        <v>0</v>
      </c>
      <c r="P51" s="216">
        <f t="shared" si="10"/>
        <v>0</v>
      </c>
      <c r="Q51" s="222"/>
      <c r="R51" s="222"/>
      <c r="S51" s="222"/>
      <c r="T51" s="217">
        <f t="shared" si="11"/>
        <v>0</v>
      </c>
      <c r="U51" s="219">
        <f>'Доходы '!D64</f>
        <v>92.6</v>
      </c>
      <c r="V51" s="219">
        <f>'Доходы '!E64</f>
        <v>92.6</v>
      </c>
      <c r="W51" s="57"/>
      <c r="X51" s="57"/>
      <c r="Y51" s="57"/>
    </row>
    <row r="52" spans="1:25" ht="25.5" customHeight="1" hidden="1">
      <c r="A52" s="138" t="s">
        <v>320</v>
      </c>
      <c r="B52" s="147" t="s">
        <v>322</v>
      </c>
      <c r="C52" s="223">
        <f>C53</f>
        <v>0</v>
      </c>
      <c r="D52" s="223">
        <f>D53</f>
        <v>0</v>
      </c>
      <c r="E52" s="223">
        <f>E53</f>
        <v>0</v>
      </c>
      <c r="F52" s="217">
        <f t="shared" si="4"/>
        <v>0</v>
      </c>
      <c r="G52" s="219"/>
      <c r="H52" s="219"/>
      <c r="I52" s="219"/>
      <c r="J52" s="217">
        <f t="shared" si="7"/>
        <v>0</v>
      </c>
      <c r="K52" s="216">
        <f t="shared" si="8"/>
        <v>0</v>
      </c>
      <c r="L52" s="219"/>
      <c r="M52" s="221"/>
      <c r="N52" s="221"/>
      <c r="O52" s="217">
        <f t="shared" si="9"/>
        <v>0</v>
      </c>
      <c r="P52" s="216">
        <f t="shared" si="10"/>
        <v>0</v>
      </c>
      <c r="Q52" s="222"/>
      <c r="R52" s="222"/>
      <c r="S52" s="222"/>
      <c r="T52" s="217">
        <f t="shared" si="11"/>
        <v>0</v>
      </c>
      <c r="U52" s="216">
        <f t="shared" si="16"/>
        <v>0</v>
      </c>
      <c r="V52" s="216">
        <f t="shared" si="16"/>
        <v>0</v>
      </c>
      <c r="W52" s="57"/>
      <c r="X52" s="57"/>
      <c r="Y52" s="57"/>
    </row>
    <row r="53" spans="1:25" ht="25.5" customHeight="1" hidden="1">
      <c r="A53" s="138" t="s">
        <v>321</v>
      </c>
      <c r="B53" s="147" t="s">
        <v>322</v>
      </c>
      <c r="C53" s="223"/>
      <c r="D53" s="223"/>
      <c r="E53" s="223"/>
      <c r="F53" s="217">
        <f t="shared" si="4"/>
        <v>0</v>
      </c>
      <c r="G53" s="219"/>
      <c r="H53" s="219"/>
      <c r="I53" s="219"/>
      <c r="J53" s="217">
        <f t="shared" si="7"/>
        <v>0</v>
      </c>
      <c r="K53" s="216">
        <f t="shared" si="8"/>
        <v>0</v>
      </c>
      <c r="L53" s="219"/>
      <c r="M53" s="221"/>
      <c r="N53" s="221"/>
      <c r="O53" s="217">
        <f t="shared" si="9"/>
        <v>0</v>
      </c>
      <c r="P53" s="216">
        <f t="shared" si="10"/>
        <v>0</v>
      </c>
      <c r="Q53" s="222"/>
      <c r="R53" s="222"/>
      <c r="S53" s="222"/>
      <c r="T53" s="217">
        <f t="shared" si="11"/>
        <v>0</v>
      </c>
      <c r="U53" s="216">
        <f t="shared" si="16"/>
        <v>0</v>
      </c>
      <c r="V53" s="216">
        <f t="shared" si="16"/>
        <v>0</v>
      </c>
      <c r="W53" s="57"/>
      <c r="X53" s="57"/>
      <c r="Y53" s="57"/>
    </row>
    <row r="54" spans="1:25" ht="30.75" customHeight="1">
      <c r="A54" s="138" t="s">
        <v>239</v>
      </c>
      <c r="B54" s="155" t="s">
        <v>240</v>
      </c>
      <c r="C54" s="220">
        <f>C57+C60</f>
        <v>0</v>
      </c>
      <c r="D54" s="220">
        <f aca="true" t="shared" si="26" ref="D54:T54">D57+D60</f>
        <v>0</v>
      </c>
      <c r="E54" s="220">
        <f t="shared" si="26"/>
        <v>0</v>
      </c>
      <c r="F54" s="220">
        <f t="shared" si="26"/>
        <v>0</v>
      </c>
      <c r="G54" s="220">
        <f t="shared" si="26"/>
        <v>0</v>
      </c>
      <c r="H54" s="220">
        <f t="shared" si="26"/>
        <v>0</v>
      </c>
      <c r="I54" s="220">
        <f t="shared" si="26"/>
        <v>0</v>
      </c>
      <c r="J54" s="220">
        <f t="shared" si="26"/>
        <v>0</v>
      </c>
      <c r="K54" s="220">
        <f t="shared" si="26"/>
        <v>0</v>
      </c>
      <c r="L54" s="220">
        <f t="shared" si="26"/>
        <v>0</v>
      </c>
      <c r="M54" s="220">
        <f t="shared" si="26"/>
        <v>0</v>
      </c>
      <c r="N54" s="220">
        <f t="shared" si="26"/>
        <v>0</v>
      </c>
      <c r="O54" s="220">
        <f t="shared" si="26"/>
        <v>0</v>
      </c>
      <c r="P54" s="220">
        <f t="shared" si="26"/>
        <v>0</v>
      </c>
      <c r="Q54" s="220">
        <f t="shared" si="26"/>
        <v>0</v>
      </c>
      <c r="R54" s="220">
        <f t="shared" si="26"/>
        <v>0</v>
      </c>
      <c r="S54" s="220">
        <f t="shared" si="26"/>
        <v>0</v>
      </c>
      <c r="T54" s="220">
        <f t="shared" si="26"/>
        <v>0</v>
      </c>
      <c r="U54" s="589">
        <f>U57+U60</f>
        <v>64.2</v>
      </c>
      <c r="V54" s="589">
        <f>V57+V60</f>
        <v>64.2</v>
      </c>
      <c r="W54" s="57"/>
      <c r="X54" s="57"/>
      <c r="Y54" s="57"/>
    </row>
    <row r="55" spans="1:25" ht="27" customHeight="1" hidden="1">
      <c r="A55" s="138" t="s">
        <v>241</v>
      </c>
      <c r="B55" s="147" t="s">
        <v>242</v>
      </c>
      <c r="C55" s="223">
        <f>C56</f>
        <v>0</v>
      </c>
      <c r="D55" s="223">
        <f>D56</f>
        <v>0</v>
      </c>
      <c r="E55" s="223">
        <f>E56</f>
        <v>0</v>
      </c>
      <c r="F55" s="217">
        <f t="shared" si="4"/>
        <v>0</v>
      </c>
      <c r="G55" s="223">
        <f aca="true" t="shared" si="27" ref="G55:V55">G56</f>
        <v>0</v>
      </c>
      <c r="H55" s="223">
        <f t="shared" si="27"/>
        <v>0</v>
      </c>
      <c r="I55" s="223">
        <f t="shared" si="27"/>
        <v>0</v>
      </c>
      <c r="J55" s="223">
        <f t="shared" si="27"/>
        <v>0</v>
      </c>
      <c r="K55" s="223">
        <f t="shared" si="27"/>
        <v>0</v>
      </c>
      <c r="L55" s="223">
        <f t="shared" si="27"/>
        <v>0</v>
      </c>
      <c r="M55" s="223">
        <f t="shared" si="27"/>
        <v>0</v>
      </c>
      <c r="N55" s="223">
        <f t="shared" si="27"/>
        <v>0</v>
      </c>
      <c r="O55" s="223">
        <f t="shared" si="27"/>
        <v>0</v>
      </c>
      <c r="P55" s="223">
        <f t="shared" si="27"/>
        <v>0</v>
      </c>
      <c r="Q55" s="223">
        <f t="shared" si="27"/>
        <v>0</v>
      </c>
      <c r="R55" s="223">
        <f t="shared" si="27"/>
        <v>0</v>
      </c>
      <c r="S55" s="223">
        <f t="shared" si="27"/>
        <v>0</v>
      </c>
      <c r="T55" s="223">
        <f t="shared" si="27"/>
        <v>0</v>
      </c>
      <c r="U55" s="223">
        <f t="shared" si="27"/>
        <v>0</v>
      </c>
      <c r="V55" s="223">
        <f t="shared" si="27"/>
        <v>0</v>
      </c>
      <c r="W55" s="57"/>
      <c r="X55" s="57"/>
      <c r="Y55" s="57"/>
    </row>
    <row r="56" spans="1:22" ht="24.75" customHeight="1" hidden="1">
      <c r="A56" s="138" t="s">
        <v>243</v>
      </c>
      <c r="B56" s="147" t="s">
        <v>244</v>
      </c>
      <c r="C56" s="223">
        <v>0</v>
      </c>
      <c r="D56" s="223">
        <v>0</v>
      </c>
      <c r="E56" s="223">
        <v>0</v>
      </c>
      <c r="F56" s="217">
        <f t="shared" si="4"/>
        <v>0</v>
      </c>
      <c r="G56" s="223">
        <v>0</v>
      </c>
      <c r="H56" s="223">
        <v>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3">
        <v>0</v>
      </c>
      <c r="P56" s="223">
        <v>0</v>
      </c>
      <c r="Q56" s="223">
        <v>0</v>
      </c>
      <c r="R56" s="223">
        <v>0</v>
      </c>
      <c r="S56" s="223">
        <v>0</v>
      </c>
      <c r="T56" s="223">
        <v>0</v>
      </c>
      <c r="U56" s="223">
        <v>0</v>
      </c>
      <c r="V56" s="223">
        <v>0</v>
      </c>
    </row>
    <row r="57" spans="1:25" ht="27" customHeight="1">
      <c r="A57" s="139" t="s">
        <v>245</v>
      </c>
      <c r="B57" s="148" t="s">
        <v>246</v>
      </c>
      <c r="C57" s="220">
        <f>C58</f>
        <v>0</v>
      </c>
      <c r="D57" s="220">
        <f>D58</f>
        <v>0</v>
      </c>
      <c r="E57" s="220">
        <f>E58</f>
        <v>0</v>
      </c>
      <c r="F57" s="217">
        <f t="shared" si="4"/>
        <v>0</v>
      </c>
      <c r="G57" s="220">
        <f aca="true" t="shared" si="28" ref="G57:T57">G58</f>
        <v>0</v>
      </c>
      <c r="H57" s="220">
        <f t="shared" si="28"/>
        <v>0</v>
      </c>
      <c r="I57" s="220">
        <f t="shared" si="28"/>
        <v>0</v>
      </c>
      <c r="J57" s="220">
        <f t="shared" si="28"/>
        <v>0</v>
      </c>
      <c r="K57" s="220">
        <f t="shared" si="28"/>
        <v>0</v>
      </c>
      <c r="L57" s="220">
        <f t="shared" si="28"/>
        <v>0</v>
      </c>
      <c r="M57" s="220">
        <f t="shared" si="28"/>
        <v>0</v>
      </c>
      <c r="N57" s="220">
        <f t="shared" si="28"/>
        <v>0</v>
      </c>
      <c r="O57" s="220">
        <f t="shared" si="28"/>
        <v>0</v>
      </c>
      <c r="P57" s="220">
        <f t="shared" si="28"/>
        <v>0</v>
      </c>
      <c r="Q57" s="220">
        <f t="shared" si="28"/>
        <v>0</v>
      </c>
      <c r="R57" s="220">
        <f t="shared" si="28"/>
        <v>0</v>
      </c>
      <c r="S57" s="220">
        <f t="shared" si="28"/>
        <v>0</v>
      </c>
      <c r="T57" s="220">
        <f t="shared" si="28"/>
        <v>0</v>
      </c>
      <c r="U57" s="220">
        <f>U58</f>
        <v>64.2</v>
      </c>
      <c r="V57" s="220">
        <f>V58</f>
        <v>64.2</v>
      </c>
      <c r="W57" s="57"/>
      <c r="X57" s="57"/>
      <c r="Y57" s="57"/>
    </row>
    <row r="58" spans="1:25" ht="39" customHeight="1">
      <c r="A58" s="140" t="s">
        <v>247</v>
      </c>
      <c r="B58" s="149" t="s">
        <v>248</v>
      </c>
      <c r="C58" s="223"/>
      <c r="D58" s="223"/>
      <c r="E58" s="223"/>
      <c r="F58" s="217">
        <f t="shared" si="4"/>
        <v>0</v>
      </c>
      <c r="G58" s="222"/>
      <c r="H58" s="222"/>
      <c r="I58" s="222"/>
      <c r="J58" s="217">
        <f t="shared" si="7"/>
        <v>0</v>
      </c>
      <c r="K58" s="216">
        <f t="shared" si="8"/>
        <v>0</v>
      </c>
      <c r="L58" s="219"/>
      <c r="M58" s="221"/>
      <c r="N58" s="221"/>
      <c r="O58" s="217">
        <f t="shared" si="9"/>
        <v>0</v>
      </c>
      <c r="P58" s="216">
        <f t="shared" si="10"/>
        <v>0</v>
      </c>
      <c r="Q58" s="222"/>
      <c r="R58" s="222"/>
      <c r="S58" s="222"/>
      <c r="T58" s="217">
        <f t="shared" si="11"/>
        <v>0</v>
      </c>
      <c r="U58" s="219">
        <f>'Доходы '!D72</f>
        <v>64.2</v>
      </c>
      <c r="V58" s="219">
        <f>'Доходы '!E72</f>
        <v>64.2</v>
      </c>
      <c r="W58" s="57"/>
      <c r="X58" s="57"/>
      <c r="Y58" s="57"/>
    </row>
    <row r="59" spans="1:25" ht="16.5" customHeight="1" hidden="1">
      <c r="A59" s="138"/>
      <c r="B59" s="147"/>
      <c r="C59" s="220"/>
      <c r="D59" s="220"/>
      <c r="E59" s="220"/>
      <c r="F59" s="217">
        <f t="shared" si="4"/>
        <v>0</v>
      </c>
      <c r="G59" s="219"/>
      <c r="H59" s="219"/>
      <c r="I59" s="219"/>
      <c r="J59" s="217">
        <f t="shared" si="7"/>
        <v>0</v>
      </c>
      <c r="K59" s="216">
        <f t="shared" si="8"/>
        <v>0</v>
      </c>
      <c r="L59" s="219"/>
      <c r="M59" s="221"/>
      <c r="N59" s="221"/>
      <c r="O59" s="217">
        <f t="shared" si="9"/>
        <v>0</v>
      </c>
      <c r="P59" s="216">
        <f t="shared" si="10"/>
        <v>0</v>
      </c>
      <c r="Q59" s="222"/>
      <c r="R59" s="222"/>
      <c r="S59" s="222"/>
      <c r="T59" s="217">
        <f t="shared" si="11"/>
        <v>0</v>
      </c>
      <c r="U59" s="216">
        <f t="shared" si="16"/>
        <v>0</v>
      </c>
      <c r="V59" s="216">
        <f t="shared" si="16"/>
        <v>0</v>
      </c>
      <c r="W59" s="57"/>
      <c r="X59" s="57"/>
      <c r="Y59" s="57"/>
    </row>
    <row r="60" spans="1:25" ht="16.5" customHeight="1">
      <c r="A60" s="138" t="s">
        <v>344</v>
      </c>
      <c r="B60" s="147" t="s">
        <v>343</v>
      </c>
      <c r="C60" s="220">
        <f>C61</f>
        <v>0</v>
      </c>
      <c r="D60" s="220">
        <f aca="true" t="shared" si="29" ref="D60:V60">D61</f>
        <v>0</v>
      </c>
      <c r="E60" s="220">
        <f t="shared" si="29"/>
        <v>0</v>
      </c>
      <c r="F60" s="220">
        <f t="shared" si="29"/>
        <v>0</v>
      </c>
      <c r="G60" s="220">
        <f t="shared" si="29"/>
        <v>0</v>
      </c>
      <c r="H60" s="220">
        <f t="shared" si="29"/>
        <v>0</v>
      </c>
      <c r="I60" s="220">
        <f t="shared" si="29"/>
        <v>0</v>
      </c>
      <c r="J60" s="220">
        <f t="shared" si="29"/>
        <v>0</v>
      </c>
      <c r="K60" s="220">
        <f t="shared" si="29"/>
        <v>0</v>
      </c>
      <c r="L60" s="220">
        <f t="shared" si="29"/>
        <v>0</v>
      </c>
      <c r="M60" s="220">
        <f t="shared" si="29"/>
        <v>0</v>
      </c>
      <c r="N60" s="220">
        <f t="shared" si="29"/>
        <v>0</v>
      </c>
      <c r="O60" s="220">
        <f t="shared" si="29"/>
        <v>0</v>
      </c>
      <c r="P60" s="220">
        <f t="shared" si="29"/>
        <v>0</v>
      </c>
      <c r="Q60" s="220">
        <f t="shared" si="29"/>
        <v>0</v>
      </c>
      <c r="R60" s="220">
        <f t="shared" si="29"/>
        <v>0</v>
      </c>
      <c r="S60" s="220">
        <f t="shared" si="29"/>
        <v>0</v>
      </c>
      <c r="T60" s="220">
        <f t="shared" si="29"/>
        <v>0</v>
      </c>
      <c r="U60" s="220">
        <f t="shared" si="29"/>
        <v>0</v>
      </c>
      <c r="V60" s="220">
        <f t="shared" si="29"/>
        <v>0</v>
      </c>
      <c r="W60" s="57"/>
      <c r="X60" s="57"/>
      <c r="Y60" s="57"/>
    </row>
    <row r="61" spans="1:25" ht="25.5" customHeight="1">
      <c r="A61" s="138" t="s">
        <v>311</v>
      </c>
      <c r="B61" s="147" t="s">
        <v>348</v>
      </c>
      <c r="C61" s="220"/>
      <c r="D61" s="220"/>
      <c r="E61" s="220"/>
      <c r="F61" s="217">
        <f t="shared" si="4"/>
        <v>0</v>
      </c>
      <c r="G61" s="219"/>
      <c r="H61" s="219"/>
      <c r="I61" s="219"/>
      <c r="J61" s="217">
        <f t="shared" si="7"/>
        <v>0</v>
      </c>
      <c r="K61" s="216">
        <f t="shared" si="8"/>
        <v>0</v>
      </c>
      <c r="L61" s="219"/>
      <c r="M61" s="221"/>
      <c r="N61" s="221"/>
      <c r="O61" s="217">
        <f t="shared" si="9"/>
        <v>0</v>
      </c>
      <c r="P61" s="216">
        <f t="shared" si="10"/>
        <v>0</v>
      </c>
      <c r="Q61" s="222"/>
      <c r="R61" s="222"/>
      <c r="S61" s="222"/>
      <c r="T61" s="217">
        <f t="shared" si="11"/>
        <v>0</v>
      </c>
      <c r="U61" s="219"/>
      <c r="V61" s="219"/>
      <c r="W61" s="57"/>
      <c r="X61" s="57"/>
      <c r="Y61" s="57"/>
    </row>
    <row r="62" spans="1:25" ht="15" customHeight="1" hidden="1">
      <c r="A62" s="138" t="s">
        <v>311</v>
      </c>
      <c r="B62" s="147" t="s">
        <v>342</v>
      </c>
      <c r="C62" s="220">
        <v>0</v>
      </c>
      <c r="D62" s="220"/>
      <c r="E62" s="220">
        <v>0</v>
      </c>
      <c r="F62" s="217">
        <f t="shared" si="4"/>
        <v>0</v>
      </c>
      <c r="G62" s="219"/>
      <c r="H62" s="219"/>
      <c r="I62" s="219"/>
      <c r="J62" s="217">
        <f t="shared" si="7"/>
        <v>0</v>
      </c>
      <c r="K62" s="216">
        <f t="shared" si="8"/>
        <v>0</v>
      </c>
      <c r="L62" s="219"/>
      <c r="M62" s="221"/>
      <c r="N62" s="221"/>
      <c r="O62" s="217">
        <f t="shared" si="9"/>
        <v>0</v>
      </c>
      <c r="P62" s="216">
        <f t="shared" si="10"/>
        <v>0</v>
      </c>
      <c r="Q62" s="222"/>
      <c r="R62" s="222"/>
      <c r="S62" s="222"/>
      <c r="T62" s="217">
        <f t="shared" si="11"/>
        <v>0</v>
      </c>
      <c r="U62" s="216">
        <f t="shared" si="16"/>
        <v>0</v>
      </c>
      <c r="V62" s="216">
        <f t="shared" si="16"/>
        <v>0</v>
      </c>
      <c r="W62" s="57"/>
      <c r="X62" s="57"/>
      <c r="Y62" s="57"/>
    </row>
    <row r="63" spans="1:25" ht="15.75" customHeight="1" hidden="1">
      <c r="A63" s="138" t="s">
        <v>300</v>
      </c>
      <c r="B63" s="147" t="s">
        <v>301</v>
      </c>
      <c r="C63" s="220">
        <v>0</v>
      </c>
      <c r="D63" s="220">
        <v>0</v>
      </c>
      <c r="E63" s="220">
        <v>0</v>
      </c>
      <c r="F63" s="217">
        <f t="shared" si="4"/>
        <v>0</v>
      </c>
      <c r="G63" s="219"/>
      <c r="H63" s="219"/>
      <c r="I63" s="219"/>
      <c r="J63" s="217">
        <f t="shared" si="7"/>
        <v>0</v>
      </c>
      <c r="K63" s="216">
        <f t="shared" si="8"/>
        <v>0</v>
      </c>
      <c r="L63" s="219"/>
      <c r="M63" s="221"/>
      <c r="N63" s="221"/>
      <c r="O63" s="217">
        <f t="shared" si="9"/>
        <v>0</v>
      </c>
      <c r="P63" s="216">
        <f t="shared" si="10"/>
        <v>0</v>
      </c>
      <c r="Q63" s="222"/>
      <c r="R63" s="222"/>
      <c r="S63" s="222"/>
      <c r="T63" s="217">
        <f t="shared" si="11"/>
        <v>0</v>
      </c>
      <c r="U63" s="216">
        <f t="shared" si="16"/>
        <v>0</v>
      </c>
      <c r="V63" s="216">
        <f t="shared" si="16"/>
        <v>0</v>
      </c>
      <c r="W63" s="57"/>
      <c r="X63" s="57"/>
      <c r="Y63" s="57"/>
    </row>
    <row r="64" spans="1:25" ht="66" customHeight="1" hidden="1">
      <c r="A64" s="138" t="s">
        <v>309</v>
      </c>
      <c r="B64" s="178" t="s">
        <v>308</v>
      </c>
      <c r="C64" s="220">
        <v>0</v>
      </c>
      <c r="D64" s="220">
        <v>0</v>
      </c>
      <c r="E64" s="220">
        <v>0</v>
      </c>
      <c r="F64" s="217">
        <f t="shared" si="4"/>
        <v>0</v>
      </c>
      <c r="G64" s="219"/>
      <c r="H64" s="219"/>
      <c r="I64" s="219"/>
      <c r="J64" s="217">
        <f t="shared" si="7"/>
        <v>0</v>
      </c>
      <c r="K64" s="216">
        <f t="shared" si="8"/>
        <v>0</v>
      </c>
      <c r="L64" s="219"/>
      <c r="M64" s="221"/>
      <c r="N64" s="221"/>
      <c r="O64" s="217">
        <f t="shared" si="9"/>
        <v>0</v>
      </c>
      <c r="P64" s="216">
        <f t="shared" si="10"/>
        <v>0</v>
      </c>
      <c r="Q64" s="222"/>
      <c r="R64" s="222"/>
      <c r="S64" s="222"/>
      <c r="T64" s="217">
        <f t="shared" si="11"/>
        <v>0</v>
      </c>
      <c r="U64" s="216">
        <f t="shared" si="16"/>
        <v>0</v>
      </c>
      <c r="V64" s="216">
        <f t="shared" si="16"/>
        <v>0</v>
      </c>
      <c r="W64" s="57"/>
      <c r="X64" s="57"/>
      <c r="Y64" s="57"/>
    </row>
    <row r="65" spans="1:25" ht="0.75" customHeight="1" hidden="1">
      <c r="A65" s="138"/>
      <c r="B65" s="178"/>
      <c r="C65" s="220"/>
      <c r="D65" s="220"/>
      <c r="E65" s="220"/>
      <c r="F65" s="217">
        <f t="shared" si="4"/>
        <v>0</v>
      </c>
      <c r="G65" s="219"/>
      <c r="H65" s="219"/>
      <c r="I65" s="219"/>
      <c r="J65" s="217">
        <f t="shared" si="7"/>
        <v>0</v>
      </c>
      <c r="K65" s="216">
        <f t="shared" si="8"/>
        <v>0</v>
      </c>
      <c r="L65" s="219"/>
      <c r="M65" s="221"/>
      <c r="N65" s="221"/>
      <c r="O65" s="217">
        <f t="shared" si="9"/>
        <v>0</v>
      </c>
      <c r="P65" s="216">
        <f t="shared" si="10"/>
        <v>0</v>
      </c>
      <c r="Q65" s="222"/>
      <c r="R65" s="222"/>
      <c r="S65" s="222"/>
      <c r="T65" s="217">
        <f t="shared" si="11"/>
        <v>0</v>
      </c>
      <c r="U65" s="216">
        <f t="shared" si="16"/>
        <v>0</v>
      </c>
      <c r="V65" s="216">
        <f t="shared" si="16"/>
        <v>0</v>
      </c>
      <c r="W65" s="57"/>
      <c r="X65" s="57"/>
      <c r="Y65" s="57"/>
    </row>
    <row r="66" spans="1:25" ht="18.75" customHeight="1" hidden="1">
      <c r="A66" s="138"/>
      <c r="B66" s="178"/>
      <c r="C66" s="220"/>
      <c r="D66" s="220"/>
      <c r="E66" s="220"/>
      <c r="F66" s="217">
        <f t="shared" si="4"/>
        <v>0</v>
      </c>
      <c r="G66" s="219"/>
      <c r="H66" s="219"/>
      <c r="I66" s="219"/>
      <c r="J66" s="217">
        <f t="shared" si="7"/>
        <v>0</v>
      </c>
      <c r="K66" s="216">
        <f t="shared" si="8"/>
        <v>0</v>
      </c>
      <c r="L66" s="219"/>
      <c r="M66" s="221"/>
      <c r="N66" s="221"/>
      <c r="O66" s="217">
        <f t="shared" si="9"/>
        <v>0</v>
      </c>
      <c r="P66" s="216">
        <f t="shared" si="10"/>
        <v>0</v>
      </c>
      <c r="Q66" s="222"/>
      <c r="R66" s="222"/>
      <c r="S66" s="222"/>
      <c r="T66" s="217">
        <f t="shared" si="11"/>
        <v>0</v>
      </c>
      <c r="U66" s="216">
        <f t="shared" si="16"/>
        <v>0</v>
      </c>
      <c r="V66" s="216">
        <f t="shared" si="16"/>
        <v>0</v>
      </c>
      <c r="W66" s="57"/>
      <c r="X66" s="57"/>
      <c r="Y66" s="57"/>
    </row>
    <row r="67" spans="1:25" ht="18.75" customHeight="1">
      <c r="A67" s="138"/>
      <c r="B67" s="62" t="s">
        <v>178</v>
      </c>
      <c r="C67" s="216">
        <f>C6+C47</f>
        <v>0</v>
      </c>
      <c r="D67" s="216">
        <f>D6+D47</f>
        <v>0</v>
      </c>
      <c r="E67" s="216">
        <f>E6+E47</f>
        <v>0</v>
      </c>
      <c r="F67" s="217">
        <f t="shared" si="4"/>
        <v>0</v>
      </c>
      <c r="G67" s="216">
        <f aca="true" t="shared" si="30" ref="G67:S67">G6+G47</f>
        <v>0</v>
      </c>
      <c r="H67" s="216">
        <f t="shared" si="30"/>
        <v>0</v>
      </c>
      <c r="I67" s="216">
        <f t="shared" si="30"/>
        <v>0</v>
      </c>
      <c r="J67" s="217">
        <f t="shared" si="7"/>
        <v>0</v>
      </c>
      <c r="K67" s="216">
        <f t="shared" si="30"/>
        <v>0</v>
      </c>
      <c r="L67" s="216">
        <f t="shared" si="30"/>
        <v>0</v>
      </c>
      <c r="M67" s="209">
        <f t="shared" si="30"/>
        <v>0</v>
      </c>
      <c r="N67" s="209">
        <f t="shared" si="30"/>
        <v>0</v>
      </c>
      <c r="O67" s="217">
        <f t="shared" si="9"/>
        <v>0</v>
      </c>
      <c r="P67" s="216">
        <f t="shared" si="30"/>
        <v>0</v>
      </c>
      <c r="Q67" s="216">
        <f t="shared" si="30"/>
        <v>0</v>
      </c>
      <c r="R67" s="216">
        <f t="shared" si="30"/>
        <v>0</v>
      </c>
      <c r="S67" s="216">
        <f t="shared" si="30"/>
        <v>0</v>
      </c>
      <c r="T67" s="217">
        <f t="shared" si="11"/>
        <v>0</v>
      </c>
      <c r="U67" s="590">
        <f>U6+U47</f>
        <v>1525.8</v>
      </c>
      <c r="V67" s="590">
        <f>V6+V47</f>
        <v>1550.8</v>
      </c>
      <c r="W67" s="57"/>
      <c r="X67" s="57"/>
      <c r="Y67" s="57"/>
    </row>
    <row r="68" spans="1:25" ht="8.25" customHeight="1" hidden="1">
      <c r="A68" s="138"/>
      <c r="B68" s="67"/>
      <c r="C68" s="126"/>
      <c r="D68" s="126"/>
      <c r="E68" s="126"/>
      <c r="F68" s="60"/>
      <c r="G68" s="60"/>
      <c r="H68" s="60"/>
      <c r="I68" s="60"/>
      <c r="J68" s="60"/>
      <c r="K68" s="60"/>
      <c r="L68" s="60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5" ht="15" customHeight="1">
      <c r="A69" s="141"/>
      <c r="B69" s="51"/>
      <c r="C69" s="127"/>
      <c r="D69" s="127"/>
      <c r="E69" s="127"/>
    </row>
    <row r="70" spans="1:5" ht="15" customHeight="1">
      <c r="A70" s="142"/>
      <c r="B70" s="51"/>
      <c r="C70" s="127"/>
      <c r="D70" s="127"/>
      <c r="E70" s="127"/>
    </row>
    <row r="71" spans="1:5" ht="15" customHeight="1">
      <c r="A71" s="142"/>
      <c r="B71" s="51"/>
      <c r="C71" s="127"/>
      <c r="D71" s="127"/>
      <c r="E71" s="127"/>
    </row>
    <row r="72" spans="1:5" ht="15" customHeight="1">
      <c r="A72" s="142"/>
      <c r="B72" s="51"/>
      <c r="C72" s="127"/>
      <c r="D72" s="127"/>
      <c r="E72" s="127"/>
    </row>
    <row r="73" spans="1:5" ht="15" customHeight="1">
      <c r="A73" s="143"/>
      <c r="C73" s="127"/>
      <c r="D73" s="127"/>
      <c r="E73" s="127"/>
    </row>
    <row r="74" spans="3:5" ht="15" customHeight="1">
      <c r="C74" s="127"/>
      <c r="D74" s="127"/>
      <c r="E74" s="127"/>
    </row>
    <row r="75" spans="1:5" ht="15" customHeight="1">
      <c r="A75" s="143"/>
      <c r="C75" s="127"/>
      <c r="D75" s="127"/>
      <c r="E75" s="127"/>
    </row>
    <row r="76" spans="1:5" ht="15" customHeight="1">
      <c r="A76" s="142"/>
      <c r="B76" s="51"/>
      <c r="C76" s="127"/>
      <c r="D76" s="127"/>
      <c r="E76" s="127"/>
    </row>
    <row r="77" spans="1:5" ht="15" customHeight="1">
      <c r="A77" s="142"/>
      <c r="B77" s="51"/>
      <c r="C77" s="127"/>
      <c r="D77" s="127"/>
      <c r="E77" s="127"/>
    </row>
    <row r="78" spans="1:5" ht="15" customHeight="1">
      <c r="A78" s="142"/>
      <c r="B78" s="51"/>
      <c r="C78" s="127"/>
      <c r="D78" s="127"/>
      <c r="E78" s="127"/>
    </row>
    <row r="79" spans="1:5" ht="15" customHeight="1">
      <c r="A79" s="142"/>
      <c r="B79" s="51"/>
      <c r="C79" s="127"/>
      <c r="D79" s="127"/>
      <c r="E79" s="127"/>
    </row>
    <row r="80" spans="1:5" ht="15" customHeight="1">
      <c r="A80" s="142"/>
      <c r="B80" s="51"/>
      <c r="C80" s="127"/>
      <c r="D80" s="127"/>
      <c r="E80" s="127"/>
    </row>
    <row r="81" spans="1:5" ht="15" customHeight="1">
      <c r="A81" s="142"/>
      <c r="B81" s="51"/>
      <c r="C81" s="127"/>
      <c r="D81" s="127"/>
      <c r="E81" s="127"/>
    </row>
    <row r="82" spans="1:25" ht="15" customHeight="1">
      <c r="A82" s="145"/>
      <c r="B82" s="65"/>
      <c r="C82" s="128"/>
      <c r="D82" s="128"/>
      <c r="E82" s="128"/>
      <c r="F82" s="61"/>
      <c r="G82" s="61"/>
      <c r="H82" s="61"/>
      <c r="I82" s="61"/>
      <c r="J82" s="60"/>
      <c r="K82" s="60"/>
      <c r="L82" s="60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ht="15" customHeight="1">
      <c r="A83" s="145"/>
      <c r="B83" s="65"/>
      <c r="C83" s="129"/>
      <c r="D83" s="129"/>
      <c r="E83" s="129"/>
      <c r="F83" s="59"/>
      <c r="G83" s="59"/>
      <c r="H83" s="59"/>
      <c r="I83" s="59"/>
      <c r="J83" s="60"/>
      <c r="K83" s="60"/>
      <c r="L83" s="60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ht="15" customHeight="1">
      <c r="A84" s="145"/>
      <c r="B84" s="65"/>
      <c r="C84" s="129"/>
      <c r="D84" s="129"/>
      <c r="E84" s="129"/>
      <c r="F84" s="59"/>
      <c r="G84" s="59"/>
      <c r="H84" s="59"/>
      <c r="I84" s="59"/>
      <c r="J84" s="60"/>
      <c r="K84" s="60"/>
      <c r="L84" s="60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ht="15" customHeight="1">
      <c r="A85" s="145"/>
      <c r="B85" s="65"/>
      <c r="C85" s="129"/>
      <c r="D85" s="129"/>
      <c r="E85" s="129"/>
      <c r="F85" s="59"/>
      <c r="G85" s="59"/>
      <c r="H85" s="59"/>
      <c r="I85" s="59"/>
      <c r="J85" s="60"/>
      <c r="K85" s="60"/>
      <c r="L85" s="60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ht="15" customHeight="1">
      <c r="A86" s="145"/>
      <c r="B86" s="65"/>
      <c r="C86" s="130"/>
      <c r="D86" s="130"/>
      <c r="E86" s="130"/>
      <c r="F86" s="60"/>
      <c r="G86" s="60"/>
      <c r="H86" s="60"/>
      <c r="I86" s="60"/>
      <c r="J86" s="60"/>
      <c r="K86" s="60"/>
      <c r="L86" s="60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ht="15" customHeight="1">
      <c r="A87" s="145"/>
      <c r="B87" s="65"/>
      <c r="C87" s="129"/>
      <c r="D87" s="129"/>
      <c r="E87" s="129"/>
      <c r="F87" s="59"/>
      <c r="G87" s="59"/>
      <c r="H87" s="59"/>
      <c r="I87" s="59"/>
      <c r="J87" s="60"/>
      <c r="K87" s="60"/>
      <c r="L87" s="60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ht="15" customHeight="1">
      <c r="A88" s="145"/>
      <c r="B88" s="66"/>
      <c r="C88" s="130"/>
      <c r="D88" s="130"/>
      <c r="E88" s="130"/>
      <c r="F88" s="60"/>
      <c r="G88" s="60"/>
      <c r="H88" s="60"/>
      <c r="I88" s="60"/>
      <c r="J88" s="60"/>
      <c r="K88" s="60"/>
      <c r="L88" s="60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ht="15" customHeight="1">
      <c r="A89" s="145"/>
      <c r="B89" s="65"/>
      <c r="C89" s="130"/>
      <c r="D89" s="130"/>
      <c r="E89" s="130"/>
      <c r="F89" s="60"/>
      <c r="G89" s="60"/>
      <c r="H89" s="60"/>
      <c r="I89" s="60"/>
      <c r="J89" s="60"/>
      <c r="K89" s="60"/>
      <c r="L89" s="60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ht="15" customHeight="1">
      <c r="A90" s="145"/>
      <c r="B90" s="65"/>
      <c r="C90" s="129"/>
      <c r="D90" s="129"/>
      <c r="E90" s="129"/>
      <c r="F90" s="59"/>
      <c r="G90" s="59"/>
      <c r="H90" s="59"/>
      <c r="I90" s="59"/>
      <c r="J90" s="60"/>
      <c r="K90" s="60"/>
      <c r="L90" s="60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5" customHeight="1">
      <c r="A91" s="146"/>
      <c r="B91" s="65"/>
      <c r="C91" s="129"/>
      <c r="D91" s="129"/>
      <c r="E91" s="129"/>
      <c r="F91" s="59"/>
      <c r="G91" s="59"/>
      <c r="H91" s="59"/>
      <c r="I91" s="59"/>
      <c r="J91" s="60"/>
      <c r="K91" s="60"/>
      <c r="L91" s="60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5" ht="15" customHeight="1">
      <c r="A92" s="141"/>
      <c r="B92" s="51"/>
      <c r="C92" s="127"/>
      <c r="D92" s="127"/>
      <c r="E92" s="127"/>
    </row>
    <row r="93" spans="1:5" ht="15" customHeight="1">
      <c r="A93" s="141"/>
      <c r="B93" s="51"/>
      <c r="C93" s="127"/>
      <c r="D93" s="127"/>
      <c r="E93" s="127"/>
    </row>
    <row r="94" spans="1:5" ht="15" customHeight="1">
      <c r="A94" s="141"/>
      <c r="B94" s="51"/>
      <c r="C94" s="127"/>
      <c r="D94" s="127"/>
      <c r="E94" s="127"/>
    </row>
    <row r="95" spans="1:5" ht="15" customHeight="1">
      <c r="A95" s="141"/>
      <c r="B95" s="51"/>
      <c r="C95" s="127"/>
      <c r="D95" s="127"/>
      <c r="E95" s="127"/>
    </row>
    <row r="96" spans="1:5" ht="15" customHeight="1">
      <c r="A96" s="141"/>
      <c r="B96" s="51"/>
      <c r="C96" s="127"/>
      <c r="D96" s="127"/>
      <c r="E96" s="127"/>
    </row>
    <row r="97" spans="1:5" ht="15" customHeight="1">
      <c r="A97" s="141"/>
      <c r="B97" s="51"/>
      <c r="C97" s="127"/>
      <c r="D97" s="127"/>
      <c r="E97" s="127"/>
    </row>
    <row r="98" spans="1:5" ht="15" customHeight="1">
      <c r="A98" s="141"/>
      <c r="B98" s="51"/>
      <c r="C98" s="127"/>
      <c r="D98" s="127"/>
      <c r="E98" s="127"/>
    </row>
    <row r="99" spans="1:5" ht="15" customHeight="1">
      <c r="A99" s="141"/>
      <c r="B99" s="51"/>
      <c r="C99" s="127"/>
      <c r="D99" s="127"/>
      <c r="E99" s="127"/>
    </row>
    <row r="100" spans="1:5" ht="15" customHeight="1">
      <c r="A100" s="141"/>
      <c r="B100" s="51"/>
      <c r="C100" s="127"/>
      <c r="D100" s="127"/>
      <c r="E100" s="127"/>
    </row>
    <row r="101" spans="1:5" ht="15" customHeight="1">
      <c r="A101" s="141"/>
      <c r="B101" s="51"/>
      <c r="C101" s="127"/>
      <c r="D101" s="127"/>
      <c r="E101" s="127"/>
    </row>
    <row r="102" spans="1:5" ht="15" customHeight="1">
      <c r="A102" s="141"/>
      <c r="B102" s="51"/>
      <c r="C102" s="127"/>
      <c r="D102" s="127"/>
      <c r="E102" s="127"/>
    </row>
    <row r="103" spans="1:5" ht="15" customHeight="1">
      <c r="A103" s="141"/>
      <c r="B103" s="51"/>
      <c r="C103" s="127"/>
      <c r="D103" s="127"/>
      <c r="E103" s="127"/>
    </row>
    <row r="104" spans="1:5" ht="15" customHeight="1">
      <c r="A104" s="141"/>
      <c r="B104" s="51"/>
      <c r="C104" s="127"/>
      <c r="D104" s="127"/>
      <c r="E104" s="127"/>
    </row>
    <row r="105" spans="1:5" ht="15" customHeight="1">
      <c r="A105" s="141"/>
      <c r="B105" s="51"/>
      <c r="C105" s="127"/>
      <c r="D105" s="127"/>
      <c r="E105" s="127"/>
    </row>
    <row r="106" spans="1:5" ht="15" customHeight="1">
      <c r="A106" s="141"/>
      <c r="B106" s="51"/>
      <c r="C106" s="127"/>
      <c r="D106" s="127"/>
      <c r="E106" s="127"/>
    </row>
    <row r="107" spans="1:5" ht="15" customHeight="1">
      <c r="A107" s="141"/>
      <c r="B107" s="51"/>
      <c r="C107" s="127"/>
      <c r="D107" s="127"/>
      <c r="E107" s="127"/>
    </row>
    <row r="108" spans="1:5" ht="15" customHeight="1">
      <c r="A108" s="141"/>
      <c r="B108" s="51"/>
      <c r="C108" s="127"/>
      <c r="D108" s="127"/>
      <c r="E108" s="127"/>
    </row>
    <row r="109" spans="1:5" ht="15" customHeight="1">
      <c r="A109" s="141"/>
      <c r="B109" s="51"/>
      <c r="C109" s="127"/>
      <c r="D109" s="127"/>
      <c r="E109" s="127"/>
    </row>
    <row r="110" spans="1:5" ht="15" customHeight="1">
      <c r="A110" s="141"/>
      <c r="B110" s="51"/>
      <c r="C110" s="127"/>
      <c r="D110" s="127"/>
      <c r="E110" s="127"/>
    </row>
    <row r="111" spans="1:5" ht="15" customHeight="1">
      <c r="A111" s="141"/>
      <c r="B111" s="51"/>
      <c r="C111" s="127"/>
      <c r="D111" s="127"/>
      <c r="E111" s="127"/>
    </row>
    <row r="112" spans="1:5" ht="15" customHeight="1">
      <c r="A112" s="141"/>
      <c r="B112" s="51"/>
      <c r="C112" s="127"/>
      <c r="D112" s="127"/>
      <c r="E112" s="127"/>
    </row>
    <row r="113" spans="1:5" ht="15" customHeight="1">
      <c r="A113" s="141"/>
      <c r="B113" s="51"/>
      <c r="C113" s="127"/>
      <c r="D113" s="127"/>
      <c r="E113" s="127"/>
    </row>
    <row r="114" spans="1:5" ht="15" customHeight="1">
      <c r="A114" s="141"/>
      <c r="B114" s="51"/>
      <c r="C114" s="127"/>
      <c r="D114" s="127"/>
      <c r="E114" s="127"/>
    </row>
    <row r="115" spans="1:5" ht="15" customHeight="1">
      <c r="A115" s="141"/>
      <c r="B115" s="51"/>
      <c r="C115" s="127"/>
      <c r="D115" s="127"/>
      <c r="E115" s="127"/>
    </row>
    <row r="116" spans="1:5" ht="15" customHeight="1">
      <c r="A116" s="141"/>
      <c r="B116" s="51"/>
      <c r="C116" s="127"/>
      <c r="D116" s="127"/>
      <c r="E116" s="127"/>
    </row>
    <row r="117" spans="1:5" ht="15" customHeight="1">
      <c r="A117" s="141"/>
      <c r="B117" s="51"/>
      <c r="C117" s="127"/>
      <c r="D117" s="127"/>
      <c r="E117" s="127"/>
    </row>
    <row r="118" spans="1:5" ht="15" customHeight="1">
      <c r="A118" s="141"/>
      <c r="B118" s="51"/>
      <c r="C118" s="127"/>
      <c r="D118" s="127"/>
      <c r="E118" s="127"/>
    </row>
    <row r="119" spans="1:5" ht="15" customHeight="1">
      <c r="A119" s="141"/>
      <c r="B119" s="51"/>
      <c r="C119" s="127"/>
      <c r="D119" s="127"/>
      <c r="E119" s="127"/>
    </row>
    <row r="120" spans="1:5" ht="15" customHeight="1">
      <c r="A120" s="141"/>
      <c r="B120" s="51"/>
      <c r="C120" s="127"/>
      <c r="D120" s="127"/>
      <c r="E120" s="127"/>
    </row>
    <row r="121" spans="1:5" ht="15" customHeight="1">
      <c r="A121" s="141"/>
      <c r="B121" s="51"/>
      <c r="C121" s="127"/>
      <c r="D121" s="127"/>
      <c r="E121" s="127"/>
    </row>
    <row r="122" spans="1:5" ht="15" customHeight="1">
      <c r="A122" s="141"/>
      <c r="B122" s="51"/>
      <c r="C122" s="127"/>
      <c r="D122" s="127"/>
      <c r="E122" s="127"/>
    </row>
    <row r="123" spans="1:5" ht="15" customHeight="1">
      <c r="A123" s="141"/>
      <c r="B123" s="51"/>
      <c r="C123" s="127"/>
      <c r="D123" s="127"/>
      <c r="E123" s="127"/>
    </row>
    <row r="124" spans="1:5" ht="15" customHeight="1">
      <c r="A124" s="141"/>
      <c r="B124" s="51"/>
      <c r="C124" s="127"/>
      <c r="D124" s="127"/>
      <c r="E124" s="127"/>
    </row>
    <row r="125" spans="1:5" ht="15" customHeight="1">
      <c r="A125" s="141"/>
      <c r="B125" s="51"/>
      <c r="C125" s="127"/>
      <c r="D125" s="127"/>
      <c r="E125" s="127"/>
    </row>
    <row r="126" spans="1:5" ht="15" customHeight="1">
      <c r="A126" s="141"/>
      <c r="B126" s="51"/>
      <c r="C126" s="127"/>
      <c r="D126" s="127"/>
      <c r="E126" s="127"/>
    </row>
    <row r="127" spans="1:5" ht="15" customHeight="1">
      <c r="A127" s="141"/>
      <c r="B127" s="51"/>
      <c r="C127" s="127"/>
      <c r="D127" s="127"/>
      <c r="E127" s="127"/>
    </row>
    <row r="128" spans="1:5" ht="15" customHeight="1">
      <c r="A128" s="141"/>
      <c r="B128" s="51"/>
      <c r="C128" s="127"/>
      <c r="D128" s="127"/>
      <c r="E128" s="127"/>
    </row>
    <row r="129" spans="1:25" ht="15" customHeight="1">
      <c r="A129" s="141"/>
      <c r="B129" s="51"/>
      <c r="C129" s="128"/>
      <c r="D129" s="128"/>
      <c r="E129" s="128"/>
      <c r="F129" s="61"/>
      <c r="G129" s="61"/>
      <c r="H129" s="61"/>
      <c r="I129" s="61"/>
      <c r="J129" s="60"/>
      <c r="K129" s="60"/>
      <c r="L129" s="60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 ht="15" customHeight="1">
      <c r="A130" s="141"/>
      <c r="B130" s="51"/>
      <c r="C130" s="128"/>
      <c r="D130" s="128"/>
      <c r="E130" s="128"/>
      <c r="F130" s="61"/>
      <c r="G130" s="61"/>
      <c r="H130" s="61"/>
      <c r="I130" s="61"/>
      <c r="J130" s="60"/>
      <c r="K130" s="60"/>
      <c r="L130" s="60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 ht="15" customHeight="1">
      <c r="A131" s="141"/>
      <c r="B131" s="50"/>
      <c r="C131" s="130"/>
      <c r="D131" s="130"/>
      <c r="E131" s="130"/>
      <c r="F131" s="60"/>
      <c r="G131" s="60"/>
      <c r="H131" s="60"/>
      <c r="I131" s="60"/>
      <c r="J131" s="60"/>
      <c r="K131" s="60"/>
      <c r="L131" s="59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ht="15" customHeight="1">
      <c r="A132" s="141"/>
      <c r="B132" s="51"/>
      <c r="C132" s="128"/>
      <c r="D132" s="128"/>
      <c r="E132" s="128"/>
      <c r="F132" s="61"/>
      <c r="G132" s="61"/>
      <c r="H132" s="61"/>
      <c r="I132" s="61"/>
      <c r="J132" s="60"/>
      <c r="K132" s="60"/>
      <c r="L132" s="59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 ht="15" customHeight="1">
      <c r="A133" s="146"/>
      <c r="B133" s="66"/>
      <c r="C133" s="130"/>
      <c r="D133" s="130"/>
      <c r="E133" s="130"/>
      <c r="F133" s="60"/>
      <c r="G133" s="60"/>
      <c r="H133" s="60"/>
      <c r="I133" s="60"/>
      <c r="J133" s="60"/>
      <c r="K133" s="60"/>
      <c r="L133" s="60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ht="15" customHeight="1">
      <c r="A134" s="146"/>
      <c r="B134" s="66"/>
      <c r="C134" s="130"/>
      <c r="D134" s="130"/>
      <c r="E134" s="130"/>
      <c r="F134" s="60"/>
      <c r="G134" s="60"/>
      <c r="H134" s="60"/>
      <c r="I134" s="60"/>
      <c r="J134" s="60"/>
      <c r="K134" s="60"/>
      <c r="L134" s="60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 ht="15" customHeight="1">
      <c r="A135" s="146"/>
      <c r="B135" s="65"/>
      <c r="C135" s="130"/>
      <c r="D135" s="130"/>
      <c r="E135" s="130"/>
      <c r="F135" s="60"/>
      <c r="G135" s="60"/>
      <c r="H135" s="60"/>
      <c r="I135" s="60"/>
      <c r="J135" s="60"/>
      <c r="K135" s="60"/>
      <c r="L135" s="60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 ht="15" customHeight="1">
      <c r="A136" s="146"/>
      <c r="B136" s="65"/>
      <c r="C136" s="129"/>
      <c r="D136" s="129"/>
      <c r="E136" s="129"/>
      <c r="F136" s="59"/>
      <c r="G136" s="59"/>
      <c r="H136" s="59"/>
      <c r="I136" s="59"/>
      <c r="J136" s="60"/>
      <c r="K136" s="60"/>
      <c r="L136" s="60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ht="15" customHeight="1">
      <c r="A137" s="146"/>
      <c r="B137" s="65"/>
      <c r="C137" s="129"/>
      <c r="D137" s="129"/>
      <c r="E137" s="129"/>
      <c r="F137" s="59"/>
      <c r="G137" s="59"/>
      <c r="H137" s="59"/>
      <c r="I137" s="59"/>
      <c r="J137" s="60"/>
      <c r="K137" s="60"/>
      <c r="L137" s="60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ht="15" customHeight="1">
      <c r="A138" s="146"/>
      <c r="B138" s="65"/>
      <c r="C138" s="129"/>
      <c r="D138" s="129"/>
      <c r="E138" s="129"/>
      <c r="F138" s="59"/>
      <c r="G138" s="59"/>
      <c r="H138" s="59"/>
      <c r="I138" s="59"/>
      <c r="J138" s="60"/>
      <c r="K138" s="60"/>
      <c r="L138" s="60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 ht="15" customHeight="1">
      <c r="A139" s="146"/>
      <c r="B139" s="65"/>
      <c r="C139" s="129"/>
      <c r="D139" s="129"/>
      <c r="E139" s="129"/>
      <c r="F139" s="59"/>
      <c r="G139" s="59"/>
      <c r="H139" s="59"/>
      <c r="I139" s="59"/>
      <c r="J139" s="60"/>
      <c r="K139" s="60"/>
      <c r="L139" s="60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 ht="15" customHeight="1">
      <c r="A140" s="146"/>
      <c r="B140" s="65"/>
      <c r="C140" s="130"/>
      <c r="D140" s="130"/>
      <c r="E140" s="130"/>
      <c r="F140" s="60"/>
      <c r="G140" s="60"/>
      <c r="H140" s="60"/>
      <c r="I140" s="60"/>
      <c r="J140" s="60"/>
      <c r="K140" s="60"/>
      <c r="L140" s="60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ht="15" customHeight="1">
      <c r="A141" s="146"/>
      <c r="B141" s="65"/>
      <c r="C141" s="129"/>
      <c r="D141" s="129"/>
      <c r="E141" s="129"/>
      <c r="F141" s="59"/>
      <c r="G141" s="59"/>
      <c r="H141" s="59"/>
      <c r="I141" s="59"/>
      <c r="J141" s="60"/>
      <c r="K141" s="60"/>
      <c r="L141" s="60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 ht="15" customHeight="1">
      <c r="A142" s="146"/>
      <c r="B142" s="65"/>
      <c r="C142" s="129"/>
      <c r="D142" s="129"/>
      <c r="E142" s="129"/>
      <c r="F142" s="59"/>
      <c r="G142" s="59"/>
      <c r="H142" s="59"/>
      <c r="I142" s="59"/>
      <c r="J142" s="59"/>
      <c r="K142" s="59"/>
      <c r="L142" s="59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5" ht="15" customHeight="1">
      <c r="A143" s="141"/>
      <c r="B143" s="51"/>
      <c r="C143" s="127"/>
      <c r="D143" s="127"/>
      <c r="E143" s="127"/>
    </row>
    <row r="144" spans="1:25" ht="15" customHeight="1">
      <c r="A144" s="146"/>
      <c r="B144" s="50"/>
      <c r="C144" s="129"/>
      <c r="D144" s="129"/>
      <c r="E144" s="129"/>
      <c r="F144" s="59"/>
      <c r="G144" s="59"/>
      <c r="H144" s="59"/>
      <c r="I144" s="59"/>
      <c r="J144" s="59"/>
      <c r="K144" s="59"/>
      <c r="L144" s="59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12" ht="15" customHeight="1">
      <c r="A145" s="146"/>
      <c r="B145" s="57"/>
      <c r="C145" s="131"/>
      <c r="D145" s="131"/>
      <c r="E145" s="131"/>
      <c r="F145" s="60"/>
      <c r="G145" s="60"/>
      <c r="H145" s="60"/>
      <c r="I145" s="60"/>
      <c r="J145" s="60"/>
      <c r="K145" s="60"/>
      <c r="L145" s="60"/>
    </row>
    <row r="146" spans="1:12" ht="15" customHeight="1">
      <c r="A146" s="141"/>
      <c r="B146" s="51"/>
      <c r="C146" s="132"/>
      <c r="D146" s="132"/>
      <c r="E146" s="132"/>
      <c r="F146" s="59"/>
      <c r="G146" s="59"/>
      <c r="H146" s="59"/>
      <c r="I146" s="59"/>
      <c r="J146" s="59"/>
      <c r="K146" s="59"/>
      <c r="L146" s="59"/>
    </row>
    <row r="147" spans="1:12" ht="15" customHeight="1">
      <c r="A147" s="141"/>
      <c r="B147" s="51"/>
      <c r="C147" s="132"/>
      <c r="D147" s="132"/>
      <c r="E147" s="132"/>
      <c r="F147" s="59"/>
      <c r="G147" s="59"/>
      <c r="H147" s="59"/>
      <c r="I147" s="59"/>
      <c r="J147" s="60"/>
      <c r="K147" s="60"/>
      <c r="L147" s="60"/>
    </row>
    <row r="148" spans="1:12" ht="15" customHeight="1">
      <c r="A148" s="141"/>
      <c r="B148" s="51"/>
      <c r="C148" s="132"/>
      <c r="D148" s="132"/>
      <c r="E148" s="132"/>
      <c r="F148" s="59"/>
      <c r="G148" s="59"/>
      <c r="H148" s="59"/>
      <c r="I148" s="59"/>
      <c r="J148" s="60"/>
      <c r="K148" s="60"/>
      <c r="L148" s="60"/>
    </row>
    <row r="149" spans="1:12" ht="15" customHeight="1">
      <c r="A149" s="141"/>
      <c r="B149" s="51"/>
      <c r="C149" s="131"/>
      <c r="D149" s="131"/>
      <c r="E149" s="131"/>
      <c r="F149" s="60"/>
      <c r="G149" s="60"/>
      <c r="H149" s="60"/>
      <c r="I149" s="60"/>
      <c r="J149" s="60"/>
      <c r="K149" s="60"/>
      <c r="L149" s="60"/>
    </row>
    <row r="150" spans="1:2" ht="15" customHeight="1">
      <c r="A150" s="141"/>
      <c r="B150" s="51"/>
    </row>
    <row r="151" spans="1:12" ht="15" customHeight="1">
      <c r="A151" s="141"/>
      <c r="B151" s="51"/>
      <c r="C151" s="134"/>
      <c r="D151" s="134"/>
      <c r="E151" s="134"/>
      <c r="F151" s="63"/>
      <c r="G151" s="63"/>
      <c r="H151" s="63"/>
      <c r="I151" s="63"/>
      <c r="J151" s="63"/>
      <c r="K151" s="63"/>
      <c r="L151" s="63"/>
    </row>
    <row r="152" spans="1:12" ht="15" customHeight="1">
      <c r="A152" s="141"/>
      <c r="B152" s="51"/>
      <c r="C152" s="134"/>
      <c r="D152" s="134"/>
      <c r="E152" s="134"/>
      <c r="F152" s="63"/>
      <c r="G152" s="63"/>
      <c r="H152" s="63"/>
      <c r="I152" s="63"/>
      <c r="J152" s="63"/>
      <c r="K152" s="63"/>
      <c r="L152" s="63"/>
    </row>
    <row r="153" spans="1:12" ht="15" customHeight="1">
      <c r="A153" s="141"/>
      <c r="B153" s="51"/>
      <c r="C153" s="134"/>
      <c r="D153" s="134"/>
      <c r="E153" s="134"/>
      <c r="F153" s="63"/>
      <c r="G153" s="63"/>
      <c r="H153" s="63"/>
      <c r="I153" s="63"/>
      <c r="J153" s="63"/>
      <c r="K153" s="63"/>
      <c r="L153" s="63"/>
    </row>
    <row r="154" spans="1:12" ht="15" customHeight="1">
      <c r="A154" s="141"/>
      <c r="B154" s="51"/>
      <c r="C154" s="134"/>
      <c r="D154" s="134"/>
      <c r="E154" s="134"/>
      <c r="F154" s="63"/>
      <c r="G154" s="63"/>
      <c r="H154" s="63"/>
      <c r="I154" s="63"/>
      <c r="J154" s="63"/>
      <c r="K154" s="63"/>
      <c r="L154" s="63"/>
    </row>
    <row r="155" spans="1:12" ht="15" customHeight="1">
      <c r="A155" s="141"/>
      <c r="B155" s="51"/>
      <c r="C155" s="134"/>
      <c r="D155" s="134"/>
      <c r="E155" s="134"/>
      <c r="F155" s="63"/>
      <c r="G155" s="63"/>
      <c r="H155" s="63"/>
      <c r="I155" s="63"/>
      <c r="J155" s="63"/>
      <c r="K155" s="63"/>
      <c r="L155" s="63"/>
    </row>
    <row r="156" spans="1:12" ht="15" customHeight="1">
      <c r="A156" s="141"/>
      <c r="B156" s="51"/>
      <c r="C156" s="134"/>
      <c r="D156" s="134"/>
      <c r="E156" s="134"/>
      <c r="F156" s="63"/>
      <c r="G156" s="63"/>
      <c r="H156" s="63"/>
      <c r="I156" s="63"/>
      <c r="J156" s="63"/>
      <c r="K156" s="63"/>
      <c r="L156" s="63"/>
    </row>
    <row r="157" spans="1:12" ht="15" customHeight="1">
      <c r="A157" s="141"/>
      <c r="B157" s="51"/>
      <c r="C157" s="134"/>
      <c r="D157" s="134"/>
      <c r="E157" s="134"/>
      <c r="F157" s="63"/>
      <c r="G157" s="63"/>
      <c r="H157" s="63"/>
      <c r="I157" s="63"/>
      <c r="J157" s="63"/>
      <c r="K157" s="63"/>
      <c r="L157" s="63"/>
    </row>
    <row r="158" spans="1:2" ht="15" customHeight="1">
      <c r="A158" s="141"/>
      <c r="B158" s="51"/>
    </row>
    <row r="159" spans="1:2" ht="15" customHeight="1">
      <c r="A159" s="141"/>
      <c r="B159" s="51"/>
    </row>
    <row r="160" spans="1:2" ht="15" customHeight="1">
      <c r="A160" s="141"/>
      <c r="B160" s="51"/>
    </row>
    <row r="161" spans="1:12" ht="15" customHeight="1">
      <c r="A161" s="141"/>
      <c r="B161" s="51"/>
      <c r="C161" s="134"/>
      <c r="D161" s="134"/>
      <c r="E161" s="134"/>
      <c r="F161" s="63"/>
      <c r="G161" s="63"/>
      <c r="H161" s="63"/>
      <c r="I161" s="63"/>
      <c r="J161" s="63"/>
      <c r="K161" s="63"/>
      <c r="L161" s="63"/>
    </row>
    <row r="162" spans="1:12" ht="15" customHeight="1">
      <c r="A162" s="141"/>
      <c r="B162" s="51"/>
      <c r="C162" s="134"/>
      <c r="D162" s="134"/>
      <c r="E162" s="134"/>
      <c r="F162" s="63"/>
      <c r="G162" s="63"/>
      <c r="H162" s="63"/>
      <c r="I162" s="63"/>
      <c r="J162" s="63"/>
      <c r="K162" s="63"/>
      <c r="L162" s="63"/>
    </row>
    <row r="163" spans="1:12" ht="15" customHeight="1">
      <c r="A163" s="141"/>
      <c r="B163" s="51"/>
      <c r="C163" s="134"/>
      <c r="D163" s="134"/>
      <c r="E163" s="134"/>
      <c r="F163" s="63"/>
      <c r="G163" s="63"/>
      <c r="H163" s="63"/>
      <c r="I163" s="63"/>
      <c r="J163" s="63"/>
      <c r="K163" s="63"/>
      <c r="L163" s="63"/>
    </row>
    <row r="164" spans="1:12" ht="15" customHeight="1">
      <c r="A164" s="141"/>
      <c r="B164" s="51"/>
      <c r="C164" s="134"/>
      <c r="D164" s="134"/>
      <c r="E164" s="134"/>
      <c r="F164" s="63"/>
      <c r="G164" s="63"/>
      <c r="H164" s="63"/>
      <c r="I164" s="63"/>
      <c r="J164" s="63"/>
      <c r="K164" s="63"/>
      <c r="L164" s="63"/>
    </row>
    <row r="165" spans="1:12" ht="15" customHeight="1">
      <c r="A165" s="141"/>
      <c r="B165" s="51"/>
      <c r="C165" s="134"/>
      <c r="D165" s="134"/>
      <c r="E165" s="134"/>
      <c r="F165" s="63"/>
      <c r="G165" s="63"/>
      <c r="H165" s="63"/>
      <c r="I165" s="63"/>
      <c r="J165" s="63"/>
      <c r="K165" s="63"/>
      <c r="L165" s="63"/>
    </row>
    <row r="166" spans="1:12" ht="15" customHeight="1">
      <c r="A166" s="141"/>
      <c r="B166" s="51"/>
      <c r="C166" s="134"/>
      <c r="D166" s="134"/>
      <c r="E166" s="134"/>
      <c r="F166" s="63"/>
      <c r="G166" s="63"/>
      <c r="H166" s="63"/>
      <c r="I166" s="63"/>
      <c r="J166" s="63"/>
      <c r="K166" s="63"/>
      <c r="L166" s="63"/>
    </row>
    <row r="167" spans="1:12" ht="15" customHeight="1">
      <c r="A167" s="141"/>
      <c r="B167" s="51"/>
      <c r="C167" s="134"/>
      <c r="D167" s="134"/>
      <c r="E167" s="134"/>
      <c r="F167" s="63"/>
      <c r="G167" s="63"/>
      <c r="H167" s="63"/>
      <c r="I167" s="63"/>
      <c r="J167" s="63"/>
      <c r="K167" s="63"/>
      <c r="L167" s="63"/>
    </row>
    <row r="168" spans="1:12" ht="15" customHeight="1">
      <c r="A168" s="141"/>
      <c r="B168" s="51"/>
      <c r="C168" s="134"/>
      <c r="D168" s="134"/>
      <c r="E168" s="134"/>
      <c r="F168" s="63"/>
      <c r="G168" s="63"/>
      <c r="H168" s="63"/>
      <c r="I168" s="63"/>
      <c r="J168" s="63"/>
      <c r="K168" s="63"/>
      <c r="L168" s="63"/>
    </row>
    <row r="169" spans="1:12" ht="15" customHeight="1">
      <c r="A169" s="141"/>
      <c r="B169" s="51"/>
      <c r="C169" s="134"/>
      <c r="D169" s="134"/>
      <c r="E169" s="134"/>
      <c r="F169" s="63"/>
      <c r="G169" s="63"/>
      <c r="H169" s="63"/>
      <c r="I169" s="63"/>
      <c r="J169" s="63"/>
      <c r="K169" s="63"/>
      <c r="L169" s="63"/>
    </row>
    <row r="170" spans="1:12" ht="15" customHeight="1">
      <c r="A170" s="141"/>
      <c r="B170" s="51"/>
      <c r="C170" s="134"/>
      <c r="D170" s="134"/>
      <c r="E170" s="134"/>
      <c r="F170" s="63"/>
      <c r="G170" s="63"/>
      <c r="H170" s="63"/>
      <c r="I170" s="63"/>
      <c r="J170" s="63"/>
      <c r="K170" s="63"/>
      <c r="L170" s="63"/>
    </row>
    <row r="171" spans="1:2" ht="15" customHeight="1">
      <c r="A171" s="141"/>
      <c r="B171" s="51"/>
    </row>
    <row r="172" spans="1:12" ht="15" customHeight="1">
      <c r="A172" s="141"/>
      <c r="B172" s="51"/>
      <c r="C172" s="134"/>
      <c r="D172" s="134"/>
      <c r="E172" s="134"/>
      <c r="F172" s="63"/>
      <c r="G172" s="63"/>
      <c r="H172" s="63"/>
      <c r="I172" s="63"/>
      <c r="J172" s="63"/>
      <c r="K172" s="63"/>
      <c r="L172" s="63"/>
    </row>
    <row r="173" spans="1:12" ht="15" customHeight="1">
      <c r="A173" s="141"/>
      <c r="B173" s="51"/>
      <c r="C173" s="134"/>
      <c r="D173" s="134"/>
      <c r="E173" s="134"/>
      <c r="F173" s="63"/>
      <c r="G173" s="63"/>
      <c r="H173" s="63"/>
      <c r="I173" s="63"/>
      <c r="J173" s="63"/>
      <c r="K173" s="63"/>
      <c r="L173" s="63"/>
    </row>
    <row r="174" spans="1:12" ht="15" customHeight="1">
      <c r="A174" s="141"/>
      <c r="B174" s="51"/>
      <c r="C174" s="134"/>
      <c r="D174" s="134"/>
      <c r="E174" s="134"/>
      <c r="F174" s="63"/>
      <c r="G174" s="63"/>
      <c r="H174" s="63"/>
      <c r="I174" s="63"/>
      <c r="J174" s="63"/>
      <c r="K174" s="63"/>
      <c r="L174" s="63"/>
    </row>
    <row r="175" spans="1:12" ht="15" customHeight="1">
      <c r="A175" s="141"/>
      <c r="B175" s="51"/>
      <c r="C175" s="134"/>
      <c r="D175" s="134"/>
      <c r="E175" s="134"/>
      <c r="F175" s="63"/>
      <c r="G175" s="63"/>
      <c r="H175" s="63"/>
      <c r="I175" s="63"/>
      <c r="J175" s="63"/>
      <c r="K175" s="63"/>
      <c r="L175" s="63"/>
    </row>
    <row r="176" spans="1:12" ht="15" customHeight="1">
      <c r="A176" s="141"/>
      <c r="B176" s="51"/>
      <c r="C176" s="134"/>
      <c r="D176" s="134"/>
      <c r="E176" s="134"/>
      <c r="F176" s="63"/>
      <c r="G176" s="63"/>
      <c r="H176" s="63"/>
      <c r="I176" s="63"/>
      <c r="J176" s="63"/>
      <c r="K176" s="63"/>
      <c r="L176" s="63"/>
    </row>
    <row r="177" spans="1:12" ht="15" customHeight="1">
      <c r="A177" s="141"/>
      <c r="B177" s="51"/>
      <c r="C177" s="134"/>
      <c r="D177" s="134"/>
      <c r="E177" s="134"/>
      <c r="F177" s="63"/>
      <c r="G177" s="63"/>
      <c r="H177" s="63"/>
      <c r="I177" s="63"/>
      <c r="J177" s="63"/>
      <c r="K177" s="63"/>
      <c r="L177" s="63"/>
    </row>
    <row r="178" spans="1:12" ht="15" customHeight="1">
      <c r="A178" s="141"/>
      <c r="B178" s="51"/>
      <c r="C178" s="134"/>
      <c r="D178" s="134"/>
      <c r="E178" s="134"/>
      <c r="F178" s="63"/>
      <c r="G178" s="63"/>
      <c r="H178" s="63"/>
      <c r="I178" s="63"/>
      <c r="J178" s="63"/>
      <c r="K178" s="63"/>
      <c r="L178" s="63"/>
    </row>
    <row r="179" spans="1:12" ht="15" customHeight="1">
      <c r="A179" s="141"/>
      <c r="B179" s="51"/>
      <c r="C179" s="134"/>
      <c r="D179" s="134"/>
      <c r="E179" s="134"/>
      <c r="F179" s="63"/>
      <c r="G179" s="63"/>
      <c r="H179" s="63"/>
      <c r="I179" s="63"/>
      <c r="J179" s="63"/>
      <c r="K179" s="63"/>
      <c r="L179" s="63"/>
    </row>
    <row r="180" spans="1:12" ht="15" customHeight="1">
      <c r="A180" s="141"/>
      <c r="B180" s="51"/>
      <c r="C180" s="134"/>
      <c r="D180" s="134"/>
      <c r="E180" s="134"/>
      <c r="F180" s="63"/>
      <c r="G180" s="63"/>
      <c r="H180" s="63"/>
      <c r="I180" s="63"/>
      <c r="J180" s="63"/>
      <c r="K180" s="63"/>
      <c r="L180" s="63"/>
    </row>
    <row r="181" spans="1:12" ht="15" customHeight="1">
      <c r="A181" s="141"/>
      <c r="B181" s="51"/>
      <c r="C181" s="134"/>
      <c r="D181" s="134"/>
      <c r="E181" s="134"/>
      <c r="F181" s="63"/>
      <c r="G181" s="63"/>
      <c r="H181" s="63"/>
      <c r="I181" s="63"/>
      <c r="J181" s="63"/>
      <c r="K181" s="63"/>
      <c r="L181" s="63"/>
    </row>
    <row r="182" spans="1:12" ht="15" customHeight="1">
      <c r="A182" s="141"/>
      <c r="B182" s="51"/>
      <c r="C182" s="134"/>
      <c r="D182" s="134"/>
      <c r="E182" s="134"/>
      <c r="F182" s="63"/>
      <c r="G182" s="63"/>
      <c r="H182" s="63"/>
      <c r="I182" s="63"/>
      <c r="J182" s="63"/>
      <c r="K182" s="63"/>
      <c r="L182" s="63"/>
    </row>
    <row r="183" spans="1:12" ht="15" customHeight="1">
      <c r="A183" s="141"/>
      <c r="B183" s="51"/>
      <c r="C183" s="134"/>
      <c r="D183" s="134"/>
      <c r="E183" s="134"/>
      <c r="F183" s="63"/>
      <c r="G183" s="63"/>
      <c r="H183" s="63"/>
      <c r="I183" s="63"/>
      <c r="J183" s="63"/>
      <c r="K183" s="63"/>
      <c r="L183" s="63"/>
    </row>
    <row r="184" spans="1:12" ht="15" customHeight="1">
      <c r="A184" s="141"/>
      <c r="B184" s="51"/>
      <c r="C184" s="134"/>
      <c r="D184" s="134"/>
      <c r="E184" s="134"/>
      <c r="F184" s="63"/>
      <c r="G184" s="63"/>
      <c r="H184" s="63"/>
      <c r="I184" s="63"/>
      <c r="J184" s="63"/>
      <c r="K184" s="63"/>
      <c r="L184" s="63"/>
    </row>
    <row r="185" spans="1:12" ht="15" customHeight="1">
      <c r="A185" s="141"/>
      <c r="B185" s="51"/>
      <c r="C185" s="134"/>
      <c r="D185" s="134"/>
      <c r="E185" s="134"/>
      <c r="F185" s="63"/>
      <c r="G185" s="63"/>
      <c r="H185" s="63"/>
      <c r="I185" s="63"/>
      <c r="J185" s="63"/>
      <c r="K185" s="63"/>
      <c r="L185" s="63"/>
    </row>
    <row r="186" spans="1:12" ht="15" customHeight="1">
      <c r="A186" s="141"/>
      <c r="B186" s="51"/>
      <c r="C186" s="134"/>
      <c r="D186" s="134"/>
      <c r="E186" s="134"/>
      <c r="F186" s="63"/>
      <c r="G186" s="63"/>
      <c r="H186" s="63"/>
      <c r="I186" s="63"/>
      <c r="J186" s="63"/>
      <c r="K186" s="63"/>
      <c r="L186" s="63"/>
    </row>
    <row r="187" spans="1:12" ht="15" customHeight="1">
      <c r="A187" s="141"/>
      <c r="B187" s="51"/>
      <c r="C187" s="134"/>
      <c r="D187" s="134"/>
      <c r="E187" s="134"/>
      <c r="F187" s="63"/>
      <c r="G187" s="63"/>
      <c r="H187" s="63"/>
      <c r="I187" s="63"/>
      <c r="J187" s="63"/>
      <c r="K187" s="63"/>
      <c r="L187" s="63"/>
    </row>
    <row r="188" spans="1:12" ht="15" customHeight="1">
      <c r="A188" s="141"/>
      <c r="B188" s="51"/>
      <c r="C188" s="134"/>
      <c r="D188" s="134"/>
      <c r="E188" s="134"/>
      <c r="F188" s="63"/>
      <c r="G188" s="63"/>
      <c r="H188" s="63"/>
      <c r="I188" s="63"/>
      <c r="J188" s="63"/>
      <c r="K188" s="63"/>
      <c r="L188" s="63"/>
    </row>
    <row r="189" spans="1:12" ht="15" customHeight="1">
      <c r="A189" s="141"/>
      <c r="B189" s="51"/>
      <c r="C189" s="134"/>
      <c r="D189" s="134"/>
      <c r="E189" s="134"/>
      <c r="F189" s="63"/>
      <c r="G189" s="63"/>
      <c r="H189" s="63"/>
      <c r="I189" s="63"/>
      <c r="J189" s="63"/>
      <c r="K189" s="63"/>
      <c r="L189" s="63"/>
    </row>
    <row r="190" spans="1:12" ht="15" customHeight="1">
      <c r="A190" s="141"/>
      <c r="B190" s="51"/>
      <c r="C190" s="134"/>
      <c r="D190" s="134"/>
      <c r="E190" s="134"/>
      <c r="F190" s="63"/>
      <c r="G190" s="63"/>
      <c r="H190" s="63"/>
      <c r="I190" s="63"/>
      <c r="J190" s="63"/>
      <c r="K190" s="63"/>
      <c r="L190" s="63"/>
    </row>
    <row r="191" spans="1:12" ht="15" customHeight="1">
      <c r="A191" s="141"/>
      <c r="B191" s="51"/>
      <c r="C191" s="134"/>
      <c r="D191" s="134"/>
      <c r="E191" s="134"/>
      <c r="F191" s="63"/>
      <c r="G191" s="63"/>
      <c r="H191" s="63"/>
      <c r="I191" s="63"/>
      <c r="J191" s="63"/>
      <c r="K191" s="63"/>
      <c r="L191" s="63"/>
    </row>
    <row r="192" spans="1:12" ht="15" customHeight="1">
      <c r="A192" s="141"/>
      <c r="B192" s="51"/>
      <c r="C192" s="134"/>
      <c r="D192" s="134"/>
      <c r="E192" s="134"/>
      <c r="F192" s="63"/>
      <c r="G192" s="63"/>
      <c r="H192" s="63"/>
      <c r="I192" s="63"/>
      <c r="J192" s="63"/>
      <c r="K192" s="63"/>
      <c r="L192" s="63"/>
    </row>
    <row r="193" spans="1:12" ht="15" customHeight="1">
      <c r="A193" s="141"/>
      <c r="B193" s="51"/>
      <c r="C193" s="134"/>
      <c r="D193" s="134"/>
      <c r="E193" s="134"/>
      <c r="F193" s="63"/>
      <c r="G193" s="63"/>
      <c r="H193" s="63"/>
      <c r="I193" s="63"/>
      <c r="J193" s="63"/>
      <c r="K193" s="63"/>
      <c r="L193" s="63"/>
    </row>
    <row r="194" spans="1:12" ht="15" customHeight="1">
      <c r="A194" s="141"/>
      <c r="B194" s="51"/>
      <c r="C194" s="134"/>
      <c r="D194" s="134"/>
      <c r="E194" s="134"/>
      <c r="F194" s="63"/>
      <c r="G194" s="63"/>
      <c r="H194" s="63"/>
      <c r="I194" s="63"/>
      <c r="J194" s="63"/>
      <c r="K194" s="63"/>
      <c r="L194" s="63"/>
    </row>
    <row r="195" spans="1:12" ht="15" customHeight="1">
      <c r="A195" s="141"/>
      <c r="B195" s="51"/>
      <c r="C195" s="134"/>
      <c r="D195" s="134"/>
      <c r="E195" s="134"/>
      <c r="F195" s="63"/>
      <c r="G195" s="63"/>
      <c r="H195" s="63"/>
      <c r="I195" s="63"/>
      <c r="J195" s="63"/>
      <c r="K195" s="63"/>
      <c r="L195" s="63"/>
    </row>
    <row r="196" spans="1:2" ht="15" customHeight="1">
      <c r="A196" s="141"/>
      <c r="B196" s="51"/>
    </row>
    <row r="197" spans="1:2" ht="15" customHeight="1">
      <c r="A197" s="141"/>
      <c r="B197" s="51"/>
    </row>
    <row r="198" spans="1:2" ht="15" customHeight="1">
      <c r="A198" s="141"/>
      <c r="B198" s="51"/>
    </row>
    <row r="199" spans="1:12" ht="15" customHeight="1">
      <c r="A199" s="141"/>
      <c r="B199" s="51"/>
      <c r="C199" s="134"/>
      <c r="D199" s="134"/>
      <c r="E199" s="134"/>
      <c r="F199" s="63"/>
      <c r="G199" s="63"/>
      <c r="H199" s="63"/>
      <c r="I199" s="63"/>
      <c r="J199" s="63"/>
      <c r="K199" s="63"/>
      <c r="L199" s="63"/>
    </row>
    <row r="200" spans="1:12" ht="15" customHeight="1">
      <c r="A200" s="141"/>
      <c r="B200" s="51"/>
      <c r="C200" s="134"/>
      <c r="D200" s="134"/>
      <c r="E200" s="134"/>
      <c r="F200" s="63"/>
      <c r="G200" s="63"/>
      <c r="H200" s="63"/>
      <c r="I200" s="63"/>
      <c r="J200" s="63"/>
      <c r="K200" s="63"/>
      <c r="L200" s="63"/>
    </row>
    <row r="201" spans="1:12" ht="15" customHeight="1">
      <c r="A201" s="141"/>
      <c r="B201" s="51"/>
      <c r="C201" s="134"/>
      <c r="D201" s="134"/>
      <c r="E201" s="134"/>
      <c r="F201" s="63"/>
      <c r="G201" s="63"/>
      <c r="H201" s="63"/>
      <c r="I201" s="63"/>
      <c r="J201" s="63"/>
      <c r="K201" s="63"/>
      <c r="L201" s="63"/>
    </row>
    <row r="202" spans="1:12" ht="15" customHeight="1">
      <c r="A202" s="141"/>
      <c r="B202" s="51"/>
      <c r="C202" s="134"/>
      <c r="D202" s="134"/>
      <c r="E202" s="134"/>
      <c r="F202" s="63"/>
      <c r="G202" s="63"/>
      <c r="H202" s="63"/>
      <c r="I202" s="63"/>
      <c r="J202" s="63"/>
      <c r="K202" s="63"/>
      <c r="L202" s="63"/>
    </row>
    <row r="203" spans="1:12" ht="15" customHeight="1">
      <c r="A203" s="141"/>
      <c r="B203" s="51"/>
      <c r="C203" s="134"/>
      <c r="D203" s="134"/>
      <c r="E203" s="134"/>
      <c r="F203" s="63"/>
      <c r="G203" s="63"/>
      <c r="H203" s="63"/>
      <c r="I203" s="63"/>
      <c r="J203" s="63"/>
      <c r="K203" s="63"/>
      <c r="L203" s="63"/>
    </row>
    <row r="204" spans="1:12" ht="15" customHeight="1">
      <c r="A204" s="141"/>
      <c r="B204" s="51"/>
      <c r="C204" s="134"/>
      <c r="D204" s="134"/>
      <c r="E204" s="134"/>
      <c r="F204" s="63"/>
      <c r="G204" s="63"/>
      <c r="H204" s="63"/>
      <c r="I204" s="63"/>
      <c r="J204" s="63"/>
      <c r="K204" s="63"/>
      <c r="L204" s="63"/>
    </row>
    <row r="205" spans="1:12" ht="15" customHeight="1">
      <c r="A205" s="141"/>
      <c r="B205" s="51"/>
      <c r="C205" s="134"/>
      <c r="D205" s="134"/>
      <c r="E205" s="134"/>
      <c r="F205" s="63"/>
      <c r="G205" s="63"/>
      <c r="H205" s="63"/>
      <c r="I205" s="63"/>
      <c r="J205" s="63"/>
      <c r="K205" s="63"/>
      <c r="L205" s="63"/>
    </row>
    <row r="206" spans="1:12" ht="15" customHeight="1">
      <c r="A206" s="141"/>
      <c r="B206" s="51"/>
      <c r="C206" s="134"/>
      <c r="D206" s="134"/>
      <c r="E206" s="134"/>
      <c r="F206" s="63"/>
      <c r="G206" s="63"/>
      <c r="H206" s="63"/>
      <c r="I206" s="63"/>
      <c r="J206" s="63"/>
      <c r="K206" s="63"/>
      <c r="L206" s="63"/>
    </row>
    <row r="207" spans="1:2" ht="15" customHeight="1">
      <c r="A207" s="141"/>
      <c r="B207" s="51"/>
    </row>
    <row r="208" spans="1:2" ht="15" customHeight="1">
      <c r="A208" s="141"/>
      <c r="B208" s="51"/>
    </row>
    <row r="209" spans="1:12" ht="15" customHeight="1">
      <c r="A209" s="141"/>
      <c r="B209" s="51"/>
      <c r="C209" s="134"/>
      <c r="D209" s="134"/>
      <c r="E209" s="134"/>
      <c r="F209" s="63"/>
      <c r="G209" s="63"/>
      <c r="H209" s="63"/>
      <c r="I209" s="63"/>
      <c r="J209" s="63"/>
      <c r="K209" s="63"/>
      <c r="L209" s="63"/>
    </row>
    <row r="210" spans="1:2" ht="15" customHeight="1">
      <c r="A210" s="141"/>
      <c r="B210" s="51"/>
    </row>
    <row r="211" spans="1:2" ht="15" customHeight="1">
      <c r="A211" s="141"/>
      <c r="B211" s="51"/>
    </row>
    <row r="212" spans="1:12" ht="15" customHeight="1">
      <c r="A212" s="141"/>
      <c r="B212" s="51"/>
      <c r="C212" s="134"/>
      <c r="D212" s="134"/>
      <c r="E212" s="134"/>
      <c r="F212" s="63"/>
      <c r="G212" s="63"/>
      <c r="H212" s="63"/>
      <c r="I212" s="63"/>
      <c r="J212" s="63"/>
      <c r="K212" s="63"/>
      <c r="L212" s="63"/>
    </row>
    <row r="213" spans="1:12" ht="15" customHeight="1">
      <c r="A213" s="141"/>
      <c r="B213" s="51"/>
      <c r="C213" s="134"/>
      <c r="D213" s="134"/>
      <c r="E213" s="134"/>
      <c r="F213" s="63"/>
      <c r="G213" s="63"/>
      <c r="H213" s="63"/>
      <c r="I213" s="63"/>
      <c r="J213" s="63"/>
      <c r="K213" s="63"/>
      <c r="L213" s="63"/>
    </row>
    <row r="214" spans="1:12" ht="15" customHeight="1">
      <c r="A214" s="141"/>
      <c r="B214" s="51"/>
      <c r="C214" s="134"/>
      <c r="D214" s="134"/>
      <c r="E214" s="134"/>
      <c r="F214" s="63"/>
      <c r="G214" s="63"/>
      <c r="H214" s="63"/>
      <c r="I214" s="63"/>
      <c r="J214" s="63"/>
      <c r="K214" s="63"/>
      <c r="L214" s="63"/>
    </row>
    <row r="215" spans="1:12" ht="15" customHeight="1">
      <c r="A215" s="141"/>
      <c r="B215" s="51"/>
      <c r="C215" s="134"/>
      <c r="D215" s="134"/>
      <c r="E215" s="134"/>
      <c r="F215" s="63"/>
      <c r="G215" s="63"/>
      <c r="H215" s="63"/>
      <c r="I215" s="63"/>
      <c r="J215" s="63"/>
      <c r="K215" s="63"/>
      <c r="L215" s="63"/>
    </row>
    <row r="216" spans="1:12" ht="15" customHeight="1">
      <c r="A216" s="141"/>
      <c r="B216" s="51"/>
      <c r="C216" s="134"/>
      <c r="D216" s="134"/>
      <c r="E216" s="134"/>
      <c r="F216" s="63"/>
      <c r="G216" s="63"/>
      <c r="H216" s="63"/>
      <c r="I216" s="63"/>
      <c r="J216" s="63"/>
      <c r="K216" s="63"/>
      <c r="L216" s="63"/>
    </row>
    <row r="217" spans="1:12" ht="15" customHeight="1">
      <c r="A217" s="141"/>
      <c r="B217" s="51"/>
      <c r="C217" s="134"/>
      <c r="D217" s="134"/>
      <c r="E217" s="134"/>
      <c r="F217" s="63"/>
      <c r="G217" s="63"/>
      <c r="H217" s="63"/>
      <c r="I217" s="63"/>
      <c r="J217" s="63"/>
      <c r="K217" s="63"/>
      <c r="L217" s="63"/>
    </row>
    <row r="218" spans="1:12" ht="15" customHeight="1">
      <c r="A218" s="141"/>
      <c r="B218" s="51"/>
      <c r="C218" s="134"/>
      <c r="D218" s="134"/>
      <c r="E218" s="134"/>
      <c r="F218" s="63"/>
      <c r="G218" s="63"/>
      <c r="H218" s="63"/>
      <c r="I218" s="63"/>
      <c r="J218" s="63"/>
      <c r="K218" s="63"/>
      <c r="L218" s="63"/>
    </row>
    <row r="219" spans="1:12" ht="15" customHeight="1">
      <c r="A219" s="141"/>
      <c r="B219" s="51"/>
      <c r="C219" s="134"/>
      <c r="D219" s="134"/>
      <c r="E219" s="134"/>
      <c r="F219" s="63"/>
      <c r="G219" s="63"/>
      <c r="H219" s="63"/>
      <c r="I219" s="63"/>
      <c r="J219" s="63"/>
      <c r="K219" s="63"/>
      <c r="L219" s="63"/>
    </row>
    <row r="220" spans="1:12" ht="15" customHeight="1">
      <c r="A220" s="141"/>
      <c r="B220" s="51"/>
      <c r="C220" s="134"/>
      <c r="D220" s="134"/>
      <c r="E220" s="134"/>
      <c r="F220" s="63"/>
      <c r="G220" s="63"/>
      <c r="H220" s="63"/>
      <c r="I220" s="63"/>
      <c r="J220" s="63"/>
      <c r="K220" s="63"/>
      <c r="L220" s="63"/>
    </row>
    <row r="221" spans="1:12" ht="15" customHeight="1">
      <c r="A221" s="141"/>
      <c r="B221" s="51"/>
      <c r="C221" s="134"/>
      <c r="D221" s="134"/>
      <c r="E221" s="134"/>
      <c r="F221" s="63"/>
      <c r="G221" s="63"/>
      <c r="H221" s="63"/>
      <c r="I221" s="63"/>
      <c r="J221" s="63"/>
      <c r="K221" s="63"/>
      <c r="L221" s="63"/>
    </row>
    <row r="222" spans="1:12" ht="15" customHeight="1">
      <c r="A222" s="141"/>
      <c r="B222" s="51"/>
      <c r="C222" s="134"/>
      <c r="D222" s="134"/>
      <c r="E222" s="134"/>
      <c r="F222" s="63"/>
      <c r="G222" s="63"/>
      <c r="H222" s="63"/>
      <c r="I222" s="63"/>
      <c r="J222" s="63"/>
      <c r="K222" s="63"/>
      <c r="L222" s="63"/>
    </row>
    <row r="223" spans="1:12" ht="15" customHeight="1">
      <c r="A223" s="141"/>
      <c r="B223" s="51"/>
      <c r="C223" s="134"/>
      <c r="D223" s="134"/>
      <c r="E223" s="134"/>
      <c r="F223" s="63"/>
      <c r="G223" s="63"/>
      <c r="H223" s="63"/>
      <c r="I223" s="63"/>
      <c r="J223" s="63"/>
      <c r="K223" s="63"/>
      <c r="L223" s="63"/>
    </row>
    <row r="224" spans="1:12" ht="15" customHeight="1">
      <c r="A224" s="141"/>
      <c r="B224" s="51"/>
      <c r="C224" s="134"/>
      <c r="D224" s="134"/>
      <c r="E224" s="134"/>
      <c r="F224" s="63"/>
      <c r="G224" s="63"/>
      <c r="H224" s="63"/>
      <c r="I224" s="63"/>
      <c r="J224" s="63"/>
      <c r="K224" s="63"/>
      <c r="L224" s="63"/>
    </row>
    <row r="225" spans="1:12" ht="15" customHeight="1">
      <c r="A225" s="141"/>
      <c r="B225" s="51"/>
      <c r="C225" s="134"/>
      <c r="D225" s="134"/>
      <c r="E225" s="134"/>
      <c r="F225" s="63"/>
      <c r="G225" s="63"/>
      <c r="H225" s="63"/>
      <c r="I225" s="63"/>
      <c r="J225" s="63"/>
      <c r="K225" s="63"/>
      <c r="L225" s="63"/>
    </row>
    <row r="226" spans="1:12" ht="15" customHeight="1">
      <c r="A226" s="141"/>
      <c r="B226" s="51"/>
      <c r="C226" s="134"/>
      <c r="D226" s="134"/>
      <c r="E226" s="134"/>
      <c r="F226" s="63"/>
      <c r="G226" s="63"/>
      <c r="H226" s="63"/>
      <c r="I226" s="63"/>
      <c r="J226" s="63"/>
      <c r="K226" s="63"/>
      <c r="L226" s="63"/>
    </row>
    <row r="227" spans="1:12" ht="15" customHeight="1">
      <c r="A227" s="141"/>
      <c r="B227" s="51"/>
      <c r="C227" s="134"/>
      <c r="D227" s="134"/>
      <c r="E227" s="134"/>
      <c r="F227" s="63"/>
      <c r="G227" s="63"/>
      <c r="H227" s="63"/>
      <c r="I227" s="63"/>
      <c r="J227" s="63"/>
      <c r="K227" s="63"/>
      <c r="L227" s="63"/>
    </row>
    <row r="228" spans="1:12" ht="15" customHeight="1">
      <c r="A228" s="141"/>
      <c r="B228" s="51"/>
      <c r="C228" s="134"/>
      <c r="D228" s="134"/>
      <c r="E228" s="134"/>
      <c r="F228" s="63"/>
      <c r="G228" s="63"/>
      <c r="H228" s="63"/>
      <c r="I228" s="63"/>
      <c r="J228" s="63"/>
      <c r="K228" s="63"/>
      <c r="L228" s="63"/>
    </row>
    <row r="229" spans="1:12" ht="15" customHeight="1">
      <c r="A229" s="141"/>
      <c r="B229" s="51"/>
      <c r="C229" s="134"/>
      <c r="D229" s="134"/>
      <c r="E229" s="134"/>
      <c r="F229" s="63"/>
      <c r="G229" s="63"/>
      <c r="H229" s="63"/>
      <c r="I229" s="63"/>
      <c r="J229" s="63"/>
      <c r="K229" s="63"/>
      <c r="L229" s="63"/>
    </row>
    <row r="230" spans="1:12" ht="15" customHeight="1">
      <c r="A230" s="141"/>
      <c r="B230" s="51"/>
      <c r="C230" s="134"/>
      <c r="D230" s="134"/>
      <c r="E230" s="134"/>
      <c r="F230" s="63"/>
      <c r="G230" s="63"/>
      <c r="H230" s="63"/>
      <c r="I230" s="63"/>
      <c r="J230" s="63"/>
      <c r="K230" s="63"/>
      <c r="L230" s="63"/>
    </row>
    <row r="231" spans="1:12" ht="15" customHeight="1">
      <c r="A231" s="141"/>
      <c r="B231" s="51"/>
      <c r="C231" s="134"/>
      <c r="D231" s="134"/>
      <c r="E231" s="134"/>
      <c r="F231" s="63"/>
      <c r="G231" s="63"/>
      <c r="H231" s="63"/>
      <c r="I231" s="63"/>
      <c r="J231" s="63"/>
      <c r="K231" s="63"/>
      <c r="L231" s="63"/>
    </row>
    <row r="232" spans="1:12" ht="15" customHeight="1">
      <c r="A232" s="141"/>
      <c r="B232" s="51"/>
      <c r="C232" s="134"/>
      <c r="D232" s="134"/>
      <c r="E232" s="134"/>
      <c r="F232" s="63"/>
      <c r="G232" s="63"/>
      <c r="H232" s="63"/>
      <c r="I232" s="63"/>
      <c r="J232" s="63"/>
      <c r="K232" s="63"/>
      <c r="L232" s="63"/>
    </row>
    <row r="233" spans="1:12" ht="15" customHeight="1">
      <c r="A233" s="141"/>
      <c r="B233" s="51"/>
      <c r="C233" s="134"/>
      <c r="D233" s="134"/>
      <c r="E233" s="134"/>
      <c r="F233" s="63"/>
      <c r="G233" s="63"/>
      <c r="H233" s="63"/>
      <c r="I233" s="63"/>
      <c r="J233" s="63"/>
      <c r="K233" s="63"/>
      <c r="L233" s="63"/>
    </row>
    <row r="234" spans="1:12" ht="15" customHeight="1">
      <c r="A234" s="141"/>
      <c r="B234" s="51"/>
      <c r="C234" s="134"/>
      <c r="D234" s="134"/>
      <c r="E234" s="134"/>
      <c r="F234" s="63"/>
      <c r="G234" s="63"/>
      <c r="H234" s="63"/>
      <c r="I234" s="63"/>
      <c r="J234" s="63"/>
      <c r="K234" s="63"/>
      <c r="L234" s="63"/>
    </row>
    <row r="235" spans="1:12" ht="15" customHeight="1">
      <c r="A235" s="141"/>
      <c r="B235" s="51"/>
      <c r="C235" s="134"/>
      <c r="D235" s="134"/>
      <c r="E235" s="134"/>
      <c r="F235" s="63"/>
      <c r="G235" s="63"/>
      <c r="H235" s="63"/>
      <c r="I235" s="63"/>
      <c r="J235" s="63"/>
      <c r="K235" s="63"/>
      <c r="L235" s="63"/>
    </row>
    <row r="236" spans="1:12" ht="15" customHeight="1">
      <c r="A236" s="141"/>
      <c r="B236" s="51"/>
      <c r="C236" s="134"/>
      <c r="D236" s="134"/>
      <c r="E236" s="134"/>
      <c r="F236" s="63"/>
      <c r="G236" s="63"/>
      <c r="H236" s="63"/>
      <c r="I236" s="63"/>
      <c r="J236" s="63"/>
      <c r="K236" s="63"/>
      <c r="L236" s="63"/>
    </row>
    <row r="237" spans="1:12" ht="15" customHeight="1">
      <c r="A237" s="141"/>
      <c r="B237" s="51"/>
      <c r="C237" s="134"/>
      <c r="D237" s="134"/>
      <c r="E237" s="134"/>
      <c r="F237" s="63"/>
      <c r="G237" s="63"/>
      <c r="H237" s="63"/>
      <c r="I237" s="63"/>
      <c r="J237" s="63"/>
      <c r="K237" s="63"/>
      <c r="L237" s="63"/>
    </row>
    <row r="238" spans="1:12" ht="15" customHeight="1">
      <c r="A238" s="141"/>
      <c r="B238" s="51"/>
      <c r="C238" s="134"/>
      <c r="D238" s="134"/>
      <c r="E238" s="134"/>
      <c r="F238" s="63"/>
      <c r="G238" s="63"/>
      <c r="H238" s="63"/>
      <c r="I238" s="63"/>
      <c r="J238" s="63"/>
      <c r="K238" s="63"/>
      <c r="L238" s="63"/>
    </row>
    <row r="239" spans="1:12" ht="15" customHeight="1">
      <c r="A239" s="141"/>
      <c r="B239" s="51"/>
      <c r="C239" s="134"/>
      <c r="D239" s="134"/>
      <c r="E239" s="134"/>
      <c r="F239" s="63"/>
      <c r="G239" s="63"/>
      <c r="H239" s="63"/>
      <c r="I239" s="63"/>
      <c r="J239" s="63"/>
      <c r="K239" s="63"/>
      <c r="L239" s="63"/>
    </row>
    <row r="240" spans="1:12" ht="15" customHeight="1">
      <c r="A240" s="141"/>
      <c r="B240" s="51"/>
      <c r="C240" s="134"/>
      <c r="D240" s="134"/>
      <c r="E240" s="134"/>
      <c r="F240" s="63"/>
      <c r="G240" s="63"/>
      <c r="H240" s="63"/>
      <c r="I240" s="63"/>
      <c r="J240" s="63"/>
      <c r="K240" s="63"/>
      <c r="L240" s="63"/>
    </row>
    <row r="241" spans="1:12" ht="15" customHeight="1">
      <c r="A241" s="141"/>
      <c r="B241" s="51"/>
      <c r="C241" s="134"/>
      <c r="D241" s="134"/>
      <c r="E241" s="134"/>
      <c r="F241" s="63"/>
      <c r="G241" s="63"/>
      <c r="H241" s="63"/>
      <c r="I241" s="63"/>
      <c r="J241" s="63"/>
      <c r="K241" s="63"/>
      <c r="L241" s="63"/>
    </row>
    <row r="242" spans="1:12" ht="15" customHeight="1">
      <c r="A242" s="141"/>
      <c r="B242" s="51"/>
      <c r="C242" s="134"/>
      <c r="D242" s="134"/>
      <c r="E242" s="134"/>
      <c r="F242" s="63"/>
      <c r="G242" s="63"/>
      <c r="H242" s="63"/>
      <c r="I242" s="63"/>
      <c r="J242" s="63"/>
      <c r="K242" s="63"/>
      <c r="L242" s="63"/>
    </row>
    <row r="243" spans="1:12" ht="15" customHeight="1">
      <c r="A243" s="141"/>
      <c r="B243" s="51"/>
      <c r="C243" s="134"/>
      <c r="D243" s="134"/>
      <c r="E243" s="134"/>
      <c r="F243" s="63"/>
      <c r="G243" s="63"/>
      <c r="H243" s="63"/>
      <c r="I243" s="63"/>
      <c r="J243" s="63"/>
      <c r="K243" s="63"/>
      <c r="L243" s="63"/>
    </row>
    <row r="244" spans="1:12" ht="15" customHeight="1">
      <c r="A244" s="141"/>
      <c r="B244" s="51"/>
      <c r="C244" s="134"/>
      <c r="D244" s="134"/>
      <c r="E244" s="134"/>
      <c r="F244" s="63"/>
      <c r="G244" s="63"/>
      <c r="H244" s="63"/>
      <c r="I244" s="63"/>
      <c r="J244" s="63"/>
      <c r="K244" s="63"/>
      <c r="L244" s="63"/>
    </row>
    <row r="245" spans="1:12" ht="15" customHeight="1">
      <c r="A245" s="141"/>
      <c r="B245" s="51"/>
      <c r="C245" s="134"/>
      <c r="D245" s="134"/>
      <c r="E245" s="134"/>
      <c r="F245" s="63"/>
      <c r="G245" s="63"/>
      <c r="H245" s="63"/>
      <c r="I245" s="63"/>
      <c r="J245" s="63"/>
      <c r="K245" s="63"/>
      <c r="L245" s="63"/>
    </row>
    <row r="246" spans="1:12" ht="15" customHeight="1">
      <c r="A246" s="141"/>
      <c r="B246" s="51"/>
      <c r="C246" s="134"/>
      <c r="D246" s="134"/>
      <c r="E246" s="134"/>
      <c r="F246" s="63"/>
      <c r="G246" s="63"/>
      <c r="H246" s="63"/>
      <c r="I246" s="63"/>
      <c r="J246" s="63"/>
      <c r="K246" s="63"/>
      <c r="L246" s="63"/>
    </row>
    <row r="247" spans="1:12" ht="15" customHeight="1">
      <c r="A247" s="141"/>
      <c r="B247" s="51"/>
      <c r="C247" s="134"/>
      <c r="D247" s="134"/>
      <c r="E247" s="134"/>
      <c r="F247" s="63"/>
      <c r="G247" s="63"/>
      <c r="H247" s="63"/>
      <c r="I247" s="63"/>
      <c r="J247" s="63"/>
      <c r="K247" s="63"/>
      <c r="L247" s="63"/>
    </row>
    <row r="248" spans="1:12" ht="15" customHeight="1">
      <c r="A248" s="141"/>
      <c r="B248" s="51"/>
      <c r="C248" s="134"/>
      <c r="D248" s="134"/>
      <c r="E248" s="134"/>
      <c r="F248" s="63"/>
      <c r="G248" s="63"/>
      <c r="H248" s="63"/>
      <c r="I248" s="63"/>
      <c r="J248" s="63"/>
      <c r="K248" s="63"/>
      <c r="L248" s="63"/>
    </row>
    <row r="249" spans="1:12" ht="15" customHeight="1">
      <c r="A249" s="141"/>
      <c r="B249" s="51"/>
      <c r="C249" s="134"/>
      <c r="D249" s="134"/>
      <c r="E249" s="134"/>
      <c r="F249" s="63"/>
      <c r="G249" s="63"/>
      <c r="H249" s="63"/>
      <c r="I249" s="63"/>
      <c r="J249" s="63"/>
      <c r="K249" s="63"/>
      <c r="L249" s="63"/>
    </row>
    <row r="250" spans="1:12" ht="15" customHeight="1">
      <c r="A250" s="141"/>
      <c r="B250" s="51"/>
      <c r="C250" s="134"/>
      <c r="D250" s="134"/>
      <c r="E250" s="134"/>
      <c r="F250" s="63"/>
      <c r="G250" s="63"/>
      <c r="H250" s="63"/>
      <c r="I250" s="63"/>
      <c r="J250" s="63"/>
      <c r="K250" s="63"/>
      <c r="L250" s="63"/>
    </row>
    <row r="251" spans="1:12" ht="15" customHeight="1">
      <c r="A251" s="141"/>
      <c r="B251" s="51"/>
      <c r="C251" s="134"/>
      <c r="D251" s="134"/>
      <c r="E251" s="134"/>
      <c r="F251" s="63"/>
      <c r="G251" s="63"/>
      <c r="H251" s="63"/>
      <c r="I251" s="63"/>
      <c r="J251" s="63"/>
      <c r="K251" s="63"/>
      <c r="L251" s="63"/>
    </row>
    <row r="252" spans="1:12" ht="15" customHeight="1">
      <c r="A252" s="141"/>
      <c r="B252" s="51"/>
      <c r="C252" s="134"/>
      <c r="D252" s="134"/>
      <c r="E252" s="134"/>
      <c r="F252" s="63"/>
      <c r="G252" s="63"/>
      <c r="H252" s="63"/>
      <c r="I252" s="63"/>
      <c r="J252" s="63"/>
      <c r="K252" s="63"/>
      <c r="L252" s="63"/>
    </row>
    <row r="253" spans="1:12" ht="15" customHeight="1">
      <c r="A253" s="141"/>
      <c r="B253" s="51"/>
      <c r="C253" s="134"/>
      <c r="D253" s="134"/>
      <c r="E253" s="134"/>
      <c r="F253" s="63"/>
      <c r="G253" s="63"/>
      <c r="H253" s="63"/>
      <c r="I253" s="63"/>
      <c r="J253" s="63"/>
      <c r="K253" s="63"/>
      <c r="L253" s="63"/>
    </row>
    <row r="254" spans="1:12" ht="15" customHeight="1">
      <c r="A254" s="141"/>
      <c r="B254" s="51"/>
      <c r="C254" s="134"/>
      <c r="D254" s="134"/>
      <c r="E254" s="134"/>
      <c r="F254" s="63"/>
      <c r="G254" s="63"/>
      <c r="H254" s="63"/>
      <c r="I254" s="63"/>
      <c r="J254" s="63"/>
      <c r="K254" s="63"/>
      <c r="L254" s="63"/>
    </row>
    <row r="255" spans="1:12" ht="15" customHeight="1">
      <c r="A255" s="141"/>
      <c r="B255" s="51"/>
      <c r="C255" s="134"/>
      <c r="D255" s="134"/>
      <c r="E255" s="134"/>
      <c r="F255" s="63"/>
      <c r="G255" s="63"/>
      <c r="H255" s="63"/>
      <c r="I255" s="63"/>
      <c r="J255" s="63"/>
      <c r="K255" s="63"/>
      <c r="L255" s="63"/>
    </row>
    <row r="256" spans="1:12" ht="15" customHeight="1">
      <c r="A256" s="141"/>
      <c r="B256" s="51"/>
      <c r="C256" s="134"/>
      <c r="D256" s="134"/>
      <c r="E256" s="134"/>
      <c r="F256" s="63"/>
      <c r="G256" s="63"/>
      <c r="H256" s="63"/>
      <c r="I256" s="63"/>
      <c r="J256" s="63"/>
      <c r="K256" s="63"/>
      <c r="L256" s="63"/>
    </row>
    <row r="257" spans="1:12" ht="15" customHeight="1">
      <c r="A257" s="141"/>
      <c r="B257" s="51"/>
      <c r="C257" s="134"/>
      <c r="D257" s="134"/>
      <c r="E257" s="134"/>
      <c r="F257" s="63"/>
      <c r="G257" s="63"/>
      <c r="H257" s="63"/>
      <c r="I257" s="63"/>
      <c r="J257" s="63"/>
      <c r="K257" s="63"/>
      <c r="L257" s="63"/>
    </row>
    <row r="258" spans="1:12" ht="15" customHeight="1">
      <c r="A258" s="141"/>
      <c r="B258" s="51"/>
      <c r="C258" s="134"/>
      <c r="D258" s="134"/>
      <c r="E258" s="134"/>
      <c r="F258" s="63"/>
      <c r="G258" s="63"/>
      <c r="H258" s="63"/>
      <c r="I258" s="63"/>
      <c r="J258" s="63"/>
      <c r="K258" s="63"/>
      <c r="L258" s="63"/>
    </row>
    <row r="259" spans="1:12" ht="15" customHeight="1">
      <c r="A259" s="141"/>
      <c r="B259" s="51"/>
      <c r="C259" s="134"/>
      <c r="D259" s="134"/>
      <c r="E259" s="134"/>
      <c r="F259" s="63"/>
      <c r="G259" s="63"/>
      <c r="H259" s="63"/>
      <c r="I259" s="63"/>
      <c r="J259" s="63"/>
      <c r="K259" s="63"/>
      <c r="L259" s="63"/>
    </row>
    <row r="260" spans="1:12" ht="15" customHeight="1">
      <c r="A260" s="141"/>
      <c r="B260" s="51"/>
      <c r="C260" s="134"/>
      <c r="D260" s="134"/>
      <c r="E260" s="134"/>
      <c r="F260" s="63"/>
      <c r="G260" s="63"/>
      <c r="H260" s="63"/>
      <c r="I260" s="63"/>
      <c r="J260" s="63"/>
      <c r="K260" s="63"/>
      <c r="L260" s="63"/>
    </row>
    <row r="261" spans="1:12" ht="15" customHeight="1">
      <c r="A261" s="141"/>
      <c r="B261" s="51"/>
      <c r="C261" s="134"/>
      <c r="D261" s="134"/>
      <c r="E261" s="134"/>
      <c r="F261" s="63"/>
      <c r="G261" s="63"/>
      <c r="H261" s="63"/>
      <c r="I261" s="63"/>
      <c r="J261" s="63"/>
      <c r="K261" s="63"/>
      <c r="L261" s="63"/>
    </row>
    <row r="262" spans="1:12" ht="15" customHeight="1">
      <c r="A262" s="141"/>
      <c r="B262" s="51"/>
      <c r="C262" s="134"/>
      <c r="D262" s="134"/>
      <c r="E262" s="134"/>
      <c r="F262" s="63"/>
      <c r="G262" s="63"/>
      <c r="H262" s="63"/>
      <c r="I262" s="63"/>
      <c r="J262" s="63"/>
      <c r="K262" s="63"/>
      <c r="L262" s="63"/>
    </row>
    <row r="263" spans="1:12" ht="15" customHeight="1">
      <c r="A263" s="141"/>
      <c r="B263" s="51"/>
      <c r="C263" s="134"/>
      <c r="D263" s="134"/>
      <c r="E263" s="134"/>
      <c r="F263" s="63"/>
      <c r="G263" s="63"/>
      <c r="H263" s="63"/>
      <c r="I263" s="63"/>
      <c r="J263" s="63"/>
      <c r="K263" s="63"/>
      <c r="L263" s="63"/>
    </row>
    <row r="264" spans="1:12" ht="15" customHeight="1">
      <c r="A264" s="141"/>
      <c r="B264" s="51"/>
      <c r="C264" s="134"/>
      <c r="D264" s="134"/>
      <c r="E264" s="134"/>
      <c r="F264" s="63"/>
      <c r="G264" s="63"/>
      <c r="H264" s="63"/>
      <c r="I264" s="63"/>
      <c r="J264" s="63"/>
      <c r="K264" s="63"/>
      <c r="L264" s="63"/>
    </row>
    <row r="265" spans="1:12" ht="15" customHeight="1">
      <c r="A265" s="141"/>
      <c r="B265" s="51"/>
      <c r="C265" s="134"/>
      <c r="D265" s="134"/>
      <c r="E265" s="134"/>
      <c r="F265" s="63"/>
      <c r="G265" s="63"/>
      <c r="H265" s="63"/>
      <c r="I265" s="63"/>
      <c r="J265" s="63"/>
      <c r="K265" s="63"/>
      <c r="L265" s="63"/>
    </row>
    <row r="266" spans="1:12" ht="15" customHeight="1">
      <c r="A266" s="141"/>
      <c r="B266" s="51"/>
      <c r="C266" s="134"/>
      <c r="D266" s="134"/>
      <c r="E266" s="134"/>
      <c r="F266" s="63"/>
      <c r="G266" s="63"/>
      <c r="H266" s="63"/>
      <c r="I266" s="63"/>
      <c r="J266" s="63"/>
      <c r="K266" s="63"/>
      <c r="L266" s="63"/>
    </row>
    <row r="267" spans="1:12" ht="15" customHeight="1">
      <c r="A267" s="141"/>
      <c r="B267" s="51"/>
      <c r="C267" s="134"/>
      <c r="D267" s="134"/>
      <c r="E267" s="134"/>
      <c r="F267" s="63"/>
      <c r="G267" s="63"/>
      <c r="H267" s="63"/>
      <c r="I267" s="63"/>
      <c r="J267" s="63"/>
      <c r="K267" s="63"/>
      <c r="L267" s="63"/>
    </row>
    <row r="268" spans="1:12" ht="15" customHeight="1">
      <c r="A268" s="141"/>
      <c r="B268" s="51"/>
      <c r="C268" s="134"/>
      <c r="D268" s="134"/>
      <c r="E268" s="134"/>
      <c r="F268" s="63"/>
      <c r="G268" s="63"/>
      <c r="H268" s="63"/>
      <c r="I268" s="63"/>
      <c r="J268" s="63"/>
      <c r="K268" s="63"/>
      <c r="L268" s="63"/>
    </row>
    <row r="269" spans="1:12" ht="15" customHeight="1">
      <c r="A269" s="141"/>
      <c r="B269" s="51"/>
      <c r="C269" s="134"/>
      <c r="D269" s="134"/>
      <c r="E269" s="134"/>
      <c r="F269" s="63"/>
      <c r="G269" s="63"/>
      <c r="H269" s="63"/>
      <c r="I269" s="63"/>
      <c r="J269" s="63"/>
      <c r="K269" s="63"/>
      <c r="L269" s="63"/>
    </row>
    <row r="270" spans="1:12" ht="15" customHeight="1">
      <c r="A270" s="141"/>
      <c r="B270" s="51"/>
      <c r="C270" s="134"/>
      <c r="D270" s="134"/>
      <c r="E270" s="134"/>
      <c r="F270" s="63"/>
      <c r="G270" s="63"/>
      <c r="H270" s="63"/>
      <c r="I270" s="63"/>
      <c r="J270" s="63"/>
      <c r="K270" s="63"/>
      <c r="L270" s="63"/>
    </row>
    <row r="271" spans="1:12" ht="15" customHeight="1">
      <c r="A271" s="141"/>
      <c r="B271" s="51"/>
      <c r="C271" s="134"/>
      <c r="D271" s="134"/>
      <c r="E271" s="134"/>
      <c r="F271" s="63"/>
      <c r="G271" s="63"/>
      <c r="H271" s="63"/>
      <c r="I271" s="63"/>
      <c r="J271" s="63"/>
      <c r="K271" s="63"/>
      <c r="L271" s="63"/>
    </row>
    <row r="272" spans="1:12" ht="15" customHeight="1">
      <c r="A272" s="141"/>
      <c r="B272" s="51"/>
      <c r="C272" s="134"/>
      <c r="D272" s="134"/>
      <c r="E272" s="134"/>
      <c r="F272" s="63"/>
      <c r="G272" s="63"/>
      <c r="H272" s="63"/>
      <c r="I272" s="63"/>
      <c r="J272" s="63"/>
      <c r="K272" s="63"/>
      <c r="L272" s="63"/>
    </row>
    <row r="273" spans="1:12" ht="15" customHeight="1">
      <c r="A273" s="141"/>
      <c r="B273" s="51"/>
      <c r="C273" s="134"/>
      <c r="D273" s="134"/>
      <c r="E273" s="134"/>
      <c r="F273" s="63"/>
      <c r="G273" s="63"/>
      <c r="H273" s="63"/>
      <c r="I273" s="63"/>
      <c r="J273" s="63"/>
      <c r="K273" s="63"/>
      <c r="L273" s="63"/>
    </row>
    <row r="274" spans="1:12" ht="15" customHeight="1">
      <c r="A274" s="141"/>
      <c r="B274" s="51"/>
      <c r="C274" s="134"/>
      <c r="D274" s="134"/>
      <c r="E274" s="134"/>
      <c r="F274" s="63"/>
      <c r="G274" s="63"/>
      <c r="H274" s="63"/>
      <c r="I274" s="63"/>
      <c r="J274" s="63"/>
      <c r="K274" s="63"/>
      <c r="L274" s="63"/>
    </row>
    <row r="275" spans="1:12" ht="15" customHeight="1">
      <c r="A275" s="141"/>
      <c r="B275" s="51"/>
      <c r="C275" s="134"/>
      <c r="D275" s="134"/>
      <c r="E275" s="134"/>
      <c r="F275" s="63"/>
      <c r="G275" s="63"/>
      <c r="H275" s="63"/>
      <c r="I275" s="63"/>
      <c r="J275" s="63"/>
      <c r="K275" s="63"/>
      <c r="L275" s="63"/>
    </row>
    <row r="276" spans="1:12" ht="15" customHeight="1">
      <c r="A276" s="141"/>
      <c r="B276" s="51"/>
      <c r="C276" s="134"/>
      <c r="D276" s="134"/>
      <c r="E276" s="134"/>
      <c r="F276" s="63"/>
      <c r="G276" s="63"/>
      <c r="H276" s="63"/>
      <c r="I276" s="63"/>
      <c r="J276" s="63"/>
      <c r="K276" s="63"/>
      <c r="L276" s="63"/>
    </row>
    <row r="277" spans="1:12" ht="15" customHeight="1">
      <c r="A277" s="141"/>
      <c r="B277" s="51"/>
      <c r="C277" s="134"/>
      <c r="D277" s="134"/>
      <c r="E277" s="134"/>
      <c r="F277" s="63"/>
      <c r="G277" s="63"/>
      <c r="H277" s="63"/>
      <c r="I277" s="63"/>
      <c r="J277" s="63"/>
      <c r="K277" s="63"/>
      <c r="L277" s="63"/>
    </row>
    <row r="278" spans="1:12" ht="15" customHeight="1">
      <c r="A278" s="141"/>
      <c r="B278" s="51"/>
      <c r="C278" s="134"/>
      <c r="D278" s="134"/>
      <c r="E278" s="134"/>
      <c r="F278" s="63"/>
      <c r="G278" s="63"/>
      <c r="H278" s="63"/>
      <c r="I278" s="63"/>
      <c r="J278" s="63"/>
      <c r="K278" s="63"/>
      <c r="L278" s="63"/>
    </row>
    <row r="279" spans="1:12" ht="15" customHeight="1">
      <c r="A279" s="141"/>
      <c r="B279" s="51"/>
      <c r="C279" s="134"/>
      <c r="D279" s="134"/>
      <c r="E279" s="134"/>
      <c r="F279" s="63"/>
      <c r="G279" s="63"/>
      <c r="H279" s="63"/>
      <c r="I279" s="63"/>
      <c r="J279" s="63"/>
      <c r="K279" s="63"/>
      <c r="L279" s="63"/>
    </row>
    <row r="280" spans="1:12" ht="15" customHeight="1">
      <c r="A280" s="141"/>
      <c r="B280" s="51"/>
      <c r="C280" s="134"/>
      <c r="D280" s="134"/>
      <c r="E280" s="134"/>
      <c r="F280" s="63"/>
      <c r="G280" s="63"/>
      <c r="H280" s="63"/>
      <c r="I280" s="63"/>
      <c r="J280" s="63"/>
      <c r="K280" s="63"/>
      <c r="L280" s="63"/>
    </row>
    <row r="281" spans="1:12" ht="15" customHeight="1">
      <c r="A281" s="141"/>
      <c r="B281" s="51"/>
      <c r="C281" s="134"/>
      <c r="D281" s="134"/>
      <c r="E281" s="134"/>
      <c r="F281" s="63"/>
      <c r="G281" s="63"/>
      <c r="H281" s="63"/>
      <c r="I281" s="63"/>
      <c r="J281" s="63"/>
      <c r="K281" s="63"/>
      <c r="L281" s="63"/>
    </row>
    <row r="282" spans="1:12" ht="15" customHeight="1">
      <c r="A282" s="141"/>
      <c r="B282" s="51"/>
      <c r="C282" s="134"/>
      <c r="D282" s="134"/>
      <c r="E282" s="134"/>
      <c r="F282" s="63"/>
      <c r="G282" s="63"/>
      <c r="H282" s="63"/>
      <c r="I282" s="63"/>
      <c r="J282" s="63"/>
      <c r="K282" s="63"/>
      <c r="L282" s="63"/>
    </row>
    <row r="283" spans="1:12" ht="15" customHeight="1">
      <c r="A283" s="141"/>
      <c r="B283" s="51"/>
      <c r="C283" s="134"/>
      <c r="D283" s="134"/>
      <c r="E283" s="134"/>
      <c r="F283" s="63"/>
      <c r="G283" s="63"/>
      <c r="H283" s="63"/>
      <c r="I283" s="63"/>
      <c r="J283" s="63"/>
      <c r="K283" s="63"/>
      <c r="L283" s="63"/>
    </row>
    <row r="284" spans="1:12" ht="15" customHeight="1">
      <c r="A284" s="141"/>
      <c r="B284" s="51"/>
      <c r="C284" s="134"/>
      <c r="D284" s="134"/>
      <c r="E284" s="134"/>
      <c r="F284" s="63"/>
      <c r="G284" s="63"/>
      <c r="H284" s="63"/>
      <c r="I284" s="63"/>
      <c r="J284" s="63"/>
      <c r="K284" s="63"/>
      <c r="L284" s="63"/>
    </row>
    <row r="285" spans="1:12" ht="15" customHeight="1">
      <c r="A285" s="141"/>
      <c r="B285" s="51"/>
      <c r="C285" s="134"/>
      <c r="D285" s="134"/>
      <c r="E285" s="134"/>
      <c r="F285" s="63"/>
      <c r="G285" s="63"/>
      <c r="H285" s="63"/>
      <c r="I285" s="63"/>
      <c r="J285" s="63"/>
      <c r="K285" s="63"/>
      <c r="L285" s="63"/>
    </row>
    <row r="286" spans="1:12" ht="15" customHeight="1">
      <c r="A286" s="141"/>
      <c r="B286" s="51"/>
      <c r="C286" s="134"/>
      <c r="D286" s="134"/>
      <c r="E286" s="134"/>
      <c r="F286" s="63"/>
      <c r="G286" s="63"/>
      <c r="H286" s="63"/>
      <c r="I286" s="63"/>
      <c r="J286" s="63"/>
      <c r="K286" s="63"/>
      <c r="L286" s="63"/>
    </row>
    <row r="287" spans="1:12" ht="15" customHeight="1">
      <c r="A287" s="141"/>
      <c r="B287" s="51"/>
      <c r="C287" s="134"/>
      <c r="D287" s="134"/>
      <c r="E287" s="134"/>
      <c r="F287" s="63"/>
      <c r="G287" s="63"/>
      <c r="H287" s="63"/>
      <c r="I287" s="63"/>
      <c r="J287" s="63"/>
      <c r="K287" s="63"/>
      <c r="L287" s="63"/>
    </row>
    <row r="288" spans="1:12" ht="15" customHeight="1">
      <c r="A288" s="141"/>
      <c r="B288" s="51"/>
      <c r="C288" s="134"/>
      <c r="D288" s="134"/>
      <c r="E288" s="134"/>
      <c r="F288" s="63"/>
      <c r="G288" s="63"/>
      <c r="H288" s="63"/>
      <c r="I288" s="63"/>
      <c r="J288" s="63"/>
      <c r="K288" s="63"/>
      <c r="L288" s="63"/>
    </row>
    <row r="289" spans="1:12" ht="15" customHeight="1">
      <c r="A289" s="141"/>
      <c r="B289" s="51"/>
      <c r="C289" s="134"/>
      <c r="D289" s="134"/>
      <c r="E289" s="134"/>
      <c r="F289" s="63"/>
      <c r="G289" s="63"/>
      <c r="H289" s="63"/>
      <c r="I289" s="63"/>
      <c r="J289" s="63"/>
      <c r="K289" s="63"/>
      <c r="L289" s="63"/>
    </row>
    <row r="290" spans="1:12" ht="15" customHeight="1">
      <c r="A290" s="141"/>
      <c r="B290" s="51"/>
      <c r="C290" s="134"/>
      <c r="D290" s="134"/>
      <c r="E290" s="134"/>
      <c r="F290" s="63"/>
      <c r="G290" s="63"/>
      <c r="H290" s="63"/>
      <c r="I290" s="63"/>
      <c r="J290" s="63"/>
      <c r="K290" s="63"/>
      <c r="L290" s="63"/>
    </row>
    <row r="291" spans="1:12" ht="15" customHeight="1">
      <c r="A291" s="141"/>
      <c r="B291" s="51"/>
      <c r="C291" s="134"/>
      <c r="D291" s="134"/>
      <c r="E291" s="134"/>
      <c r="F291" s="63"/>
      <c r="G291" s="63"/>
      <c r="H291" s="63"/>
      <c r="I291" s="63"/>
      <c r="J291" s="63"/>
      <c r="K291" s="63"/>
      <c r="L291" s="63"/>
    </row>
    <row r="292" spans="1:12" ht="15" customHeight="1">
      <c r="A292" s="141"/>
      <c r="B292" s="51"/>
      <c r="C292" s="134"/>
      <c r="D292" s="134"/>
      <c r="E292" s="134"/>
      <c r="F292" s="63"/>
      <c r="G292" s="63"/>
      <c r="H292" s="63"/>
      <c r="I292" s="63"/>
      <c r="J292" s="63"/>
      <c r="K292" s="63"/>
      <c r="L292" s="63"/>
    </row>
    <row r="293" spans="1:12" ht="15" customHeight="1">
      <c r="A293" s="141"/>
      <c r="B293" s="51"/>
      <c r="C293" s="134"/>
      <c r="D293" s="134"/>
      <c r="E293" s="134"/>
      <c r="F293" s="63"/>
      <c r="G293" s="63"/>
      <c r="H293" s="63"/>
      <c r="I293" s="63"/>
      <c r="J293" s="63"/>
      <c r="K293" s="63"/>
      <c r="L293" s="63"/>
    </row>
    <row r="294" spans="1:12" ht="15" customHeight="1">
      <c r="A294" s="141"/>
      <c r="B294" s="51"/>
      <c r="C294" s="134"/>
      <c r="D294" s="134"/>
      <c r="E294" s="134"/>
      <c r="F294" s="63"/>
      <c r="G294" s="63"/>
      <c r="H294" s="63"/>
      <c r="I294" s="63"/>
      <c r="J294" s="63"/>
      <c r="K294" s="63"/>
      <c r="L294" s="63"/>
    </row>
    <row r="295" spans="1:12" ht="15" customHeight="1">
      <c r="A295" s="141"/>
      <c r="B295" s="51"/>
      <c r="C295" s="134"/>
      <c r="D295" s="134"/>
      <c r="E295" s="134"/>
      <c r="F295" s="63"/>
      <c r="G295" s="63"/>
      <c r="H295" s="63"/>
      <c r="I295" s="63"/>
      <c r="J295" s="63"/>
      <c r="K295" s="63"/>
      <c r="L295" s="63"/>
    </row>
    <row r="296" spans="1:12" ht="15" customHeight="1">
      <c r="A296" s="141"/>
      <c r="B296" s="51"/>
      <c r="C296" s="134"/>
      <c r="D296" s="134"/>
      <c r="E296" s="134"/>
      <c r="F296" s="63"/>
      <c r="G296" s="63"/>
      <c r="H296" s="63"/>
      <c r="I296" s="63"/>
      <c r="J296" s="63"/>
      <c r="K296" s="63"/>
      <c r="L296" s="63"/>
    </row>
    <row r="297" spans="1:12" ht="15" customHeight="1">
      <c r="A297" s="141"/>
      <c r="B297" s="51"/>
      <c r="C297" s="134"/>
      <c r="D297" s="134"/>
      <c r="E297" s="134"/>
      <c r="F297" s="63"/>
      <c r="G297" s="63"/>
      <c r="H297" s="63"/>
      <c r="I297" s="63"/>
      <c r="J297" s="63"/>
      <c r="K297" s="63"/>
      <c r="L297" s="63"/>
    </row>
    <row r="298" spans="1:12" ht="15" customHeight="1">
      <c r="A298" s="141"/>
      <c r="B298" s="51"/>
      <c r="C298" s="134"/>
      <c r="D298" s="134"/>
      <c r="E298" s="134"/>
      <c r="F298" s="63"/>
      <c r="G298" s="63"/>
      <c r="H298" s="63"/>
      <c r="I298" s="63"/>
      <c r="J298" s="63"/>
      <c r="K298" s="63"/>
      <c r="L298" s="63"/>
    </row>
    <row r="299" spans="1:12" ht="15" customHeight="1">
      <c r="A299" s="141"/>
      <c r="B299" s="51"/>
      <c r="C299" s="134"/>
      <c r="D299" s="134"/>
      <c r="E299" s="134"/>
      <c r="F299" s="63"/>
      <c r="G299" s="63"/>
      <c r="H299" s="63"/>
      <c r="I299" s="63"/>
      <c r="J299" s="63"/>
      <c r="K299" s="63"/>
      <c r="L299" s="63"/>
    </row>
    <row r="300" spans="1:12" ht="15" customHeight="1">
      <c r="A300" s="141"/>
      <c r="B300" s="51"/>
      <c r="C300" s="134"/>
      <c r="D300" s="134"/>
      <c r="E300" s="134"/>
      <c r="F300" s="63"/>
      <c r="G300" s="63"/>
      <c r="H300" s="63"/>
      <c r="I300" s="63"/>
      <c r="J300" s="63"/>
      <c r="K300" s="63"/>
      <c r="L300" s="63"/>
    </row>
    <row r="301" spans="1:12" ht="15" customHeight="1">
      <c r="A301" s="141"/>
      <c r="B301" s="51"/>
      <c r="C301" s="134"/>
      <c r="D301" s="134"/>
      <c r="E301" s="134"/>
      <c r="F301" s="63"/>
      <c r="G301" s="63"/>
      <c r="H301" s="63"/>
      <c r="I301" s="63"/>
      <c r="J301" s="63"/>
      <c r="K301" s="63"/>
      <c r="L301" s="63"/>
    </row>
    <row r="302" spans="1:12" ht="15" customHeight="1">
      <c r="A302" s="141"/>
      <c r="B302" s="51"/>
      <c r="C302" s="134"/>
      <c r="D302" s="134"/>
      <c r="E302" s="134"/>
      <c r="F302" s="63"/>
      <c r="G302" s="63"/>
      <c r="H302" s="63"/>
      <c r="I302" s="63"/>
      <c r="J302" s="63"/>
      <c r="K302" s="63"/>
      <c r="L302" s="63"/>
    </row>
    <row r="303" spans="1:12" ht="15" customHeight="1">
      <c r="A303" s="141"/>
      <c r="B303" s="51"/>
      <c r="C303" s="134"/>
      <c r="D303" s="134"/>
      <c r="E303" s="134"/>
      <c r="F303" s="63"/>
      <c r="G303" s="63"/>
      <c r="H303" s="63"/>
      <c r="I303" s="63"/>
      <c r="J303" s="63"/>
      <c r="K303" s="63"/>
      <c r="L303" s="63"/>
    </row>
    <row r="304" spans="1:12" ht="15" customHeight="1">
      <c r="A304" s="141"/>
      <c r="B304" s="51"/>
      <c r="C304" s="134"/>
      <c r="D304" s="134"/>
      <c r="E304" s="134"/>
      <c r="F304" s="63"/>
      <c r="G304" s="63"/>
      <c r="H304" s="63"/>
      <c r="I304" s="63"/>
      <c r="J304" s="63"/>
      <c r="K304" s="63"/>
      <c r="L304" s="63"/>
    </row>
    <row r="305" spans="1:12" ht="15" customHeight="1">
      <c r="A305" s="141"/>
      <c r="B305" s="51"/>
      <c r="C305" s="134"/>
      <c r="D305" s="134"/>
      <c r="E305" s="134"/>
      <c r="F305" s="63"/>
      <c r="G305" s="63"/>
      <c r="H305" s="63"/>
      <c r="I305" s="63"/>
      <c r="J305" s="63"/>
      <c r="K305" s="63"/>
      <c r="L305" s="63"/>
    </row>
    <row r="306" spans="1:12" ht="15" customHeight="1">
      <c r="A306" s="141"/>
      <c r="B306" s="51"/>
      <c r="C306" s="134"/>
      <c r="D306" s="134"/>
      <c r="E306" s="134"/>
      <c r="F306" s="63"/>
      <c r="G306" s="63"/>
      <c r="H306" s="63"/>
      <c r="I306" s="63"/>
      <c r="J306" s="63"/>
      <c r="K306" s="63"/>
      <c r="L306" s="63"/>
    </row>
    <row r="307" spans="1:12" ht="15" customHeight="1">
      <c r="A307" s="141"/>
      <c r="B307" s="51"/>
      <c r="C307" s="134"/>
      <c r="D307" s="134"/>
      <c r="E307" s="134"/>
      <c r="F307" s="63"/>
      <c r="G307" s="63"/>
      <c r="H307" s="63"/>
      <c r="I307" s="63"/>
      <c r="J307" s="63"/>
      <c r="K307" s="63"/>
      <c r="L307" s="63"/>
    </row>
    <row r="308" spans="1:12" ht="15" customHeight="1">
      <c r="A308" s="141"/>
      <c r="B308" s="51"/>
      <c r="C308" s="134"/>
      <c r="D308" s="134"/>
      <c r="E308" s="134"/>
      <c r="F308" s="63"/>
      <c r="G308" s="63"/>
      <c r="H308" s="63"/>
      <c r="I308" s="63"/>
      <c r="J308" s="63"/>
      <c r="K308" s="63"/>
      <c r="L308" s="63"/>
    </row>
    <row r="309" spans="1:12" ht="15" customHeight="1">
      <c r="A309" s="141"/>
      <c r="B309" s="51"/>
      <c r="C309" s="134"/>
      <c r="D309" s="134"/>
      <c r="E309" s="134"/>
      <c r="F309" s="63"/>
      <c r="G309" s="63"/>
      <c r="H309" s="63"/>
      <c r="I309" s="63"/>
      <c r="J309" s="63"/>
      <c r="K309" s="63"/>
      <c r="L309" s="63"/>
    </row>
    <row r="310" spans="1:12" ht="15" customHeight="1">
      <c r="A310" s="141"/>
      <c r="B310" s="51"/>
      <c r="C310" s="134"/>
      <c r="D310" s="134"/>
      <c r="E310" s="134"/>
      <c r="F310" s="63"/>
      <c r="G310" s="63"/>
      <c r="H310" s="63"/>
      <c r="I310" s="63"/>
      <c r="J310" s="63"/>
      <c r="K310" s="63"/>
      <c r="L310" s="63"/>
    </row>
    <row r="311" spans="1:12" ht="15" customHeight="1">
      <c r="A311" s="141"/>
      <c r="B311" s="51"/>
      <c r="C311" s="134"/>
      <c r="D311" s="134"/>
      <c r="E311" s="134"/>
      <c r="F311" s="63"/>
      <c r="G311" s="63"/>
      <c r="H311" s="63"/>
      <c r="I311" s="63"/>
      <c r="J311" s="63"/>
      <c r="K311" s="63"/>
      <c r="L311" s="63"/>
    </row>
    <row r="312" spans="1:12" ht="15" customHeight="1">
      <c r="A312" s="141"/>
      <c r="B312" s="51"/>
      <c r="C312" s="134"/>
      <c r="D312" s="134"/>
      <c r="E312" s="134"/>
      <c r="F312" s="63"/>
      <c r="G312" s="63"/>
      <c r="H312" s="63"/>
      <c r="I312" s="63"/>
      <c r="J312" s="63"/>
      <c r="K312" s="63"/>
      <c r="L312" s="63"/>
    </row>
    <row r="313" spans="1:12" ht="15" customHeight="1">
      <c r="A313" s="141"/>
      <c r="B313" s="51"/>
      <c r="C313" s="134"/>
      <c r="D313" s="134"/>
      <c r="E313" s="134"/>
      <c r="F313" s="63"/>
      <c r="G313" s="63"/>
      <c r="H313" s="63"/>
      <c r="I313" s="63"/>
      <c r="J313" s="63"/>
      <c r="K313" s="63"/>
      <c r="L313" s="63"/>
    </row>
    <row r="314" spans="1:12" ht="15" customHeight="1">
      <c r="A314" s="141"/>
      <c r="B314" s="51"/>
      <c r="C314" s="134"/>
      <c r="D314" s="134"/>
      <c r="E314" s="134"/>
      <c r="F314" s="63"/>
      <c r="G314" s="63"/>
      <c r="H314" s="63"/>
      <c r="I314" s="63"/>
      <c r="J314" s="63"/>
      <c r="K314" s="63"/>
      <c r="L314" s="63"/>
    </row>
    <row r="315" spans="1:12" ht="15" customHeight="1">
      <c r="A315" s="141"/>
      <c r="B315" s="51"/>
      <c r="C315" s="134"/>
      <c r="D315" s="134"/>
      <c r="E315" s="134"/>
      <c r="F315" s="63"/>
      <c r="G315" s="63"/>
      <c r="H315" s="63"/>
      <c r="I315" s="63"/>
      <c r="J315" s="63"/>
      <c r="K315" s="63"/>
      <c r="L315" s="63"/>
    </row>
    <row r="316" spans="1:12" ht="15" customHeight="1">
      <c r="A316" s="141"/>
      <c r="B316" s="51"/>
      <c r="C316" s="134"/>
      <c r="D316" s="134"/>
      <c r="E316" s="134"/>
      <c r="F316" s="63"/>
      <c r="G316" s="63"/>
      <c r="H316" s="63"/>
      <c r="I316" s="63"/>
      <c r="J316" s="63"/>
      <c r="K316" s="63"/>
      <c r="L316" s="63"/>
    </row>
    <row r="317" spans="1:12" ht="15" customHeight="1">
      <c r="A317" s="141"/>
      <c r="B317" s="51"/>
      <c r="C317" s="134"/>
      <c r="D317" s="134"/>
      <c r="E317" s="134"/>
      <c r="F317" s="63"/>
      <c r="G317" s="63"/>
      <c r="H317" s="63"/>
      <c r="I317" s="63"/>
      <c r="J317" s="63"/>
      <c r="K317" s="63"/>
      <c r="L317" s="63"/>
    </row>
    <row r="318" spans="1:12" ht="15" customHeight="1">
      <c r="A318" s="141"/>
      <c r="B318" s="51"/>
      <c r="C318" s="134"/>
      <c r="D318" s="134"/>
      <c r="E318" s="134"/>
      <c r="F318" s="63"/>
      <c r="G318" s="63"/>
      <c r="H318" s="63"/>
      <c r="I318" s="63"/>
      <c r="J318" s="63"/>
      <c r="K318" s="63"/>
      <c r="L318" s="63"/>
    </row>
    <row r="319" spans="1:12" ht="15" customHeight="1">
      <c r="A319" s="141"/>
      <c r="B319" s="51"/>
      <c r="C319" s="134"/>
      <c r="D319" s="134"/>
      <c r="E319" s="134"/>
      <c r="F319" s="63"/>
      <c r="G319" s="63"/>
      <c r="H319" s="63"/>
      <c r="I319" s="63"/>
      <c r="J319" s="63"/>
      <c r="K319" s="63"/>
      <c r="L319" s="63"/>
    </row>
    <row r="320" spans="1:12" ht="15" customHeight="1">
      <c r="A320" s="141"/>
      <c r="B320" s="51"/>
      <c r="C320" s="134"/>
      <c r="D320" s="134"/>
      <c r="E320" s="134"/>
      <c r="F320" s="63"/>
      <c r="G320" s="63"/>
      <c r="H320" s="63"/>
      <c r="I320" s="63"/>
      <c r="J320" s="63"/>
      <c r="K320" s="63"/>
      <c r="L320" s="63"/>
    </row>
    <row r="321" spans="1:12" ht="15" customHeight="1">
      <c r="A321" s="141"/>
      <c r="B321" s="51"/>
      <c r="C321" s="134"/>
      <c r="D321" s="134"/>
      <c r="E321" s="134"/>
      <c r="F321" s="63"/>
      <c r="G321" s="63"/>
      <c r="H321" s="63"/>
      <c r="I321" s="63"/>
      <c r="J321" s="63"/>
      <c r="K321" s="63"/>
      <c r="L321" s="63"/>
    </row>
    <row r="322" spans="1:12" ht="15" customHeight="1">
      <c r="A322" s="141"/>
      <c r="B322" s="51"/>
      <c r="C322" s="134"/>
      <c r="D322" s="134"/>
      <c r="E322" s="134"/>
      <c r="F322" s="63"/>
      <c r="G322" s="63"/>
      <c r="H322" s="63"/>
      <c r="I322" s="63"/>
      <c r="J322" s="63"/>
      <c r="K322" s="63"/>
      <c r="L322" s="63"/>
    </row>
    <row r="323" spans="1:12" ht="15" customHeight="1">
      <c r="A323" s="141"/>
      <c r="B323" s="51"/>
      <c r="C323" s="134"/>
      <c r="D323" s="134"/>
      <c r="E323" s="134"/>
      <c r="F323" s="63"/>
      <c r="G323" s="63"/>
      <c r="H323" s="63"/>
      <c r="I323" s="63"/>
      <c r="J323" s="63"/>
      <c r="K323" s="63"/>
      <c r="L323" s="63"/>
    </row>
    <row r="324" spans="1:12" ht="15" customHeight="1">
      <c r="A324" s="141"/>
      <c r="B324" s="51"/>
      <c r="C324" s="134"/>
      <c r="D324" s="134"/>
      <c r="E324" s="134"/>
      <c r="F324" s="63"/>
      <c r="G324" s="63"/>
      <c r="H324" s="63"/>
      <c r="I324" s="63"/>
      <c r="J324" s="63"/>
      <c r="K324" s="63"/>
      <c r="L324" s="63"/>
    </row>
    <row r="325" spans="1:12" ht="15" customHeight="1">
      <c r="A325" s="141"/>
      <c r="B325" s="51"/>
      <c r="C325" s="134"/>
      <c r="D325" s="134"/>
      <c r="E325" s="134"/>
      <c r="F325" s="63"/>
      <c r="G325" s="63"/>
      <c r="H325" s="63"/>
      <c r="I325" s="63"/>
      <c r="J325" s="63"/>
      <c r="K325" s="63"/>
      <c r="L325" s="63"/>
    </row>
    <row r="326" spans="1:12" ht="15" customHeight="1">
      <c r="A326" s="141"/>
      <c r="B326" s="51"/>
      <c r="C326" s="134"/>
      <c r="D326" s="134"/>
      <c r="E326" s="134"/>
      <c r="F326" s="63"/>
      <c r="G326" s="63"/>
      <c r="H326" s="63"/>
      <c r="I326" s="63"/>
      <c r="J326" s="63"/>
      <c r="K326" s="63"/>
      <c r="L326" s="63"/>
    </row>
    <row r="327" spans="1:12" ht="15" customHeight="1">
      <c r="A327" s="141"/>
      <c r="B327" s="51"/>
      <c r="C327" s="134"/>
      <c r="D327" s="134"/>
      <c r="E327" s="134"/>
      <c r="F327" s="63"/>
      <c r="G327" s="63"/>
      <c r="H327" s="63"/>
      <c r="I327" s="63"/>
      <c r="J327" s="63"/>
      <c r="K327" s="63"/>
      <c r="L327" s="63"/>
    </row>
    <row r="328" spans="1:12" ht="15" customHeight="1">
      <c r="A328" s="141"/>
      <c r="B328" s="51"/>
      <c r="C328" s="134"/>
      <c r="D328" s="134"/>
      <c r="E328" s="134"/>
      <c r="F328" s="63"/>
      <c r="G328" s="63"/>
      <c r="H328" s="63"/>
      <c r="I328" s="63"/>
      <c r="J328" s="63"/>
      <c r="K328" s="63"/>
      <c r="L328" s="63"/>
    </row>
    <row r="329" spans="1:12" ht="15" customHeight="1">
      <c r="A329" s="141"/>
      <c r="B329" s="51"/>
      <c r="C329" s="134"/>
      <c r="D329" s="134"/>
      <c r="E329" s="134"/>
      <c r="F329" s="63"/>
      <c r="G329" s="63"/>
      <c r="H329" s="63"/>
      <c r="I329" s="63"/>
      <c r="J329" s="63"/>
      <c r="K329" s="63"/>
      <c r="L329" s="63"/>
    </row>
    <row r="330" spans="1:12" ht="15" customHeight="1">
      <c r="A330" s="141"/>
      <c r="B330" s="51"/>
      <c r="C330" s="134"/>
      <c r="D330" s="134"/>
      <c r="E330" s="134"/>
      <c r="F330" s="63"/>
      <c r="G330" s="63"/>
      <c r="H330" s="63"/>
      <c r="I330" s="63"/>
      <c r="J330" s="63"/>
      <c r="K330" s="63"/>
      <c r="L330" s="63"/>
    </row>
    <row r="331" spans="1:12" ht="15" customHeight="1">
      <c r="A331" s="141"/>
      <c r="B331" s="51"/>
      <c r="C331" s="134"/>
      <c r="D331" s="134"/>
      <c r="E331" s="134"/>
      <c r="F331" s="63"/>
      <c r="G331" s="63"/>
      <c r="H331" s="63"/>
      <c r="I331" s="63"/>
      <c r="J331" s="63"/>
      <c r="K331" s="63"/>
      <c r="L331" s="63"/>
    </row>
    <row r="332" spans="1:12" ht="15" customHeight="1">
      <c r="A332" s="141"/>
      <c r="B332" s="51"/>
      <c r="C332" s="134"/>
      <c r="D332" s="134"/>
      <c r="E332" s="134"/>
      <c r="F332" s="63"/>
      <c r="G332" s="63"/>
      <c r="H332" s="63"/>
      <c r="I332" s="63"/>
      <c r="J332" s="63"/>
      <c r="K332" s="63"/>
      <c r="L332" s="63"/>
    </row>
    <row r="333" spans="1:12" ht="15" customHeight="1">
      <c r="A333" s="141"/>
      <c r="B333" s="51"/>
      <c r="C333" s="134"/>
      <c r="D333" s="134"/>
      <c r="E333" s="134"/>
      <c r="F333" s="63"/>
      <c r="G333" s="63"/>
      <c r="H333" s="63"/>
      <c r="I333" s="63"/>
      <c r="J333" s="63"/>
      <c r="K333" s="63"/>
      <c r="L333" s="63"/>
    </row>
    <row r="334" spans="1:12" ht="15" customHeight="1">
      <c r="A334" s="141"/>
      <c r="B334" s="51"/>
      <c r="C334" s="134"/>
      <c r="D334" s="134"/>
      <c r="E334" s="134"/>
      <c r="F334" s="63"/>
      <c r="G334" s="63"/>
      <c r="H334" s="63"/>
      <c r="I334" s="63"/>
      <c r="J334" s="63"/>
      <c r="K334" s="63"/>
      <c r="L334" s="63"/>
    </row>
    <row r="335" spans="1:12" ht="15" customHeight="1">
      <c r="A335" s="141"/>
      <c r="B335" s="51"/>
      <c r="C335" s="134"/>
      <c r="D335" s="134"/>
      <c r="E335" s="134"/>
      <c r="F335" s="63"/>
      <c r="G335" s="63"/>
      <c r="H335" s="63"/>
      <c r="I335" s="63"/>
      <c r="J335" s="63"/>
      <c r="K335" s="63"/>
      <c r="L335" s="63"/>
    </row>
    <row r="336" spans="1:12" ht="15" customHeight="1">
      <c r="A336" s="141"/>
      <c r="B336" s="51"/>
      <c r="C336" s="134"/>
      <c r="D336" s="134"/>
      <c r="E336" s="134"/>
      <c r="F336" s="63"/>
      <c r="G336" s="63"/>
      <c r="H336" s="63"/>
      <c r="I336" s="63"/>
      <c r="J336" s="63"/>
      <c r="K336" s="63"/>
      <c r="L336" s="63"/>
    </row>
    <row r="337" spans="1:12" ht="15" customHeight="1">
      <c r="A337" s="141"/>
      <c r="B337" s="51"/>
      <c r="C337" s="134"/>
      <c r="D337" s="134"/>
      <c r="E337" s="134"/>
      <c r="F337" s="63"/>
      <c r="G337" s="63"/>
      <c r="H337" s="63"/>
      <c r="I337" s="63"/>
      <c r="J337" s="63"/>
      <c r="K337" s="63"/>
      <c r="L337" s="63"/>
    </row>
    <row r="338" spans="1:12" ht="15" customHeight="1">
      <c r="A338" s="141"/>
      <c r="B338" s="51"/>
      <c r="C338" s="134"/>
      <c r="D338" s="134"/>
      <c r="E338" s="134"/>
      <c r="F338" s="63"/>
      <c r="G338" s="63"/>
      <c r="H338" s="63"/>
      <c r="I338" s="63"/>
      <c r="J338" s="63"/>
      <c r="K338" s="63"/>
      <c r="L338" s="63"/>
    </row>
    <row r="339" spans="1:12" ht="15" customHeight="1">
      <c r="A339" s="141"/>
      <c r="B339" s="51"/>
      <c r="C339" s="134"/>
      <c r="D339" s="134"/>
      <c r="E339" s="134"/>
      <c r="F339" s="63"/>
      <c r="G339" s="63"/>
      <c r="H339" s="63"/>
      <c r="I339" s="63"/>
      <c r="J339" s="63"/>
      <c r="K339" s="63"/>
      <c r="L339" s="63"/>
    </row>
    <row r="340" spans="1:12" ht="15" customHeight="1">
      <c r="A340" s="141"/>
      <c r="B340" s="51"/>
      <c r="C340" s="134"/>
      <c r="D340" s="134"/>
      <c r="E340" s="134"/>
      <c r="F340" s="63"/>
      <c r="G340" s="63"/>
      <c r="H340" s="63"/>
      <c r="I340" s="63"/>
      <c r="J340" s="63"/>
      <c r="K340" s="63"/>
      <c r="L340" s="63"/>
    </row>
    <row r="341" spans="3:12" ht="15" customHeight="1">
      <c r="C341" s="134"/>
      <c r="D341" s="134"/>
      <c r="E341" s="134"/>
      <c r="F341" s="63"/>
      <c r="G341" s="63"/>
      <c r="H341" s="63"/>
      <c r="I341" s="63"/>
      <c r="J341" s="63"/>
      <c r="K341" s="63"/>
      <c r="L341" s="63"/>
    </row>
    <row r="342" spans="3:12" ht="15" customHeight="1">
      <c r="C342" s="134"/>
      <c r="D342" s="134"/>
      <c r="E342" s="134"/>
      <c r="F342" s="63"/>
      <c r="G342" s="63"/>
      <c r="H342" s="63"/>
      <c r="I342" s="63"/>
      <c r="J342" s="63"/>
      <c r="K342" s="63"/>
      <c r="L342" s="63"/>
    </row>
    <row r="343" spans="3:12" ht="15" customHeight="1">
      <c r="C343" s="134"/>
      <c r="D343" s="134"/>
      <c r="E343" s="134"/>
      <c r="F343" s="63"/>
      <c r="G343" s="63"/>
      <c r="H343" s="63"/>
      <c r="I343" s="63"/>
      <c r="J343" s="63"/>
      <c r="K343" s="63"/>
      <c r="L343" s="63"/>
    </row>
    <row r="344" spans="3:12" ht="15" customHeight="1">
      <c r="C344" s="134"/>
      <c r="D344" s="134"/>
      <c r="E344" s="134"/>
      <c r="F344" s="63"/>
      <c r="G344" s="63"/>
      <c r="H344" s="63"/>
      <c r="I344" s="63"/>
      <c r="J344" s="63"/>
      <c r="K344" s="63"/>
      <c r="L344" s="63"/>
    </row>
    <row r="345" spans="3:12" ht="15" customHeight="1">
      <c r="C345" s="134"/>
      <c r="D345" s="134"/>
      <c r="E345" s="134"/>
      <c r="F345" s="63"/>
      <c r="G345" s="63"/>
      <c r="H345" s="63"/>
      <c r="I345" s="63"/>
      <c r="J345" s="63"/>
      <c r="K345" s="63"/>
      <c r="L345" s="63"/>
    </row>
    <row r="346" spans="3:12" ht="15" customHeight="1">
      <c r="C346" s="134"/>
      <c r="D346" s="134"/>
      <c r="E346" s="134"/>
      <c r="F346" s="63"/>
      <c r="G346" s="63"/>
      <c r="H346" s="63"/>
      <c r="I346" s="63"/>
      <c r="J346" s="63"/>
      <c r="K346" s="63"/>
      <c r="L346" s="63"/>
    </row>
    <row r="347" spans="3:12" ht="15" customHeight="1">
      <c r="C347" s="134"/>
      <c r="D347" s="134"/>
      <c r="E347" s="134"/>
      <c r="F347" s="63"/>
      <c r="G347" s="63"/>
      <c r="H347" s="63"/>
      <c r="I347" s="63"/>
      <c r="J347" s="63"/>
      <c r="K347" s="63"/>
      <c r="L347" s="63"/>
    </row>
    <row r="348" spans="3:12" ht="15" customHeight="1">
      <c r="C348" s="134"/>
      <c r="D348" s="134"/>
      <c r="E348" s="134"/>
      <c r="F348" s="63"/>
      <c r="G348" s="63"/>
      <c r="H348" s="63"/>
      <c r="I348" s="63"/>
      <c r="J348" s="63"/>
      <c r="K348" s="63"/>
      <c r="L348" s="63"/>
    </row>
    <row r="349" spans="3:12" ht="15" customHeight="1">
      <c r="C349" s="134"/>
      <c r="D349" s="134"/>
      <c r="E349" s="134"/>
      <c r="F349" s="63"/>
      <c r="G349" s="63"/>
      <c r="H349" s="63"/>
      <c r="I349" s="63"/>
      <c r="J349" s="63"/>
      <c r="K349" s="63"/>
      <c r="L349" s="63"/>
    </row>
    <row r="350" spans="3:12" ht="15" customHeight="1">
      <c r="C350" s="134"/>
      <c r="D350" s="134"/>
      <c r="E350" s="134"/>
      <c r="F350" s="63"/>
      <c r="G350" s="63"/>
      <c r="H350" s="63"/>
      <c r="I350" s="63"/>
      <c r="J350" s="63"/>
      <c r="K350" s="63"/>
      <c r="L350" s="63"/>
    </row>
    <row r="351" spans="3:12" ht="15" customHeight="1">
      <c r="C351" s="134"/>
      <c r="D351" s="134"/>
      <c r="E351" s="134"/>
      <c r="F351" s="63"/>
      <c r="G351" s="63"/>
      <c r="H351" s="63"/>
      <c r="I351" s="63"/>
      <c r="J351" s="63"/>
      <c r="K351" s="63"/>
      <c r="L351" s="63"/>
    </row>
    <row r="352" spans="3:12" ht="15" customHeight="1">
      <c r="C352" s="134"/>
      <c r="D352" s="134"/>
      <c r="E352" s="134"/>
      <c r="F352" s="63"/>
      <c r="G352" s="63"/>
      <c r="H352" s="63"/>
      <c r="I352" s="63"/>
      <c r="J352" s="63"/>
      <c r="K352" s="63"/>
      <c r="L352" s="63"/>
    </row>
    <row r="353" spans="3:12" ht="15" customHeight="1">
      <c r="C353" s="134"/>
      <c r="D353" s="134"/>
      <c r="E353" s="134"/>
      <c r="F353" s="63"/>
      <c r="G353" s="63"/>
      <c r="H353" s="63"/>
      <c r="I353" s="63"/>
      <c r="J353" s="63"/>
      <c r="K353" s="63"/>
      <c r="L353" s="63"/>
    </row>
    <row r="354" spans="3:12" ht="15" customHeight="1">
      <c r="C354" s="134"/>
      <c r="D354" s="134"/>
      <c r="E354" s="134"/>
      <c r="F354" s="63"/>
      <c r="G354" s="63"/>
      <c r="H354" s="63"/>
      <c r="I354" s="63"/>
      <c r="J354" s="63"/>
      <c r="K354" s="63"/>
      <c r="L354" s="63"/>
    </row>
    <row r="355" spans="3:12" ht="15" customHeight="1">
      <c r="C355" s="134"/>
      <c r="D355" s="134"/>
      <c r="E355" s="134"/>
      <c r="F355" s="63"/>
      <c r="G355" s="63"/>
      <c r="H355" s="63"/>
      <c r="I355" s="63"/>
      <c r="J355" s="63"/>
      <c r="K355" s="63"/>
      <c r="L355" s="63"/>
    </row>
    <row r="356" spans="3:12" ht="15" customHeight="1">
      <c r="C356" s="134"/>
      <c r="D356" s="134"/>
      <c r="E356" s="134"/>
      <c r="F356" s="63"/>
      <c r="G356" s="63"/>
      <c r="H356" s="63"/>
      <c r="I356" s="63"/>
      <c r="J356" s="63"/>
      <c r="K356" s="63"/>
      <c r="L356" s="63"/>
    </row>
    <row r="357" spans="3:12" ht="15" customHeight="1">
      <c r="C357" s="134"/>
      <c r="D357" s="134"/>
      <c r="E357" s="134"/>
      <c r="F357" s="63"/>
      <c r="G357" s="63"/>
      <c r="H357" s="63"/>
      <c r="I357" s="63"/>
      <c r="J357" s="63"/>
      <c r="K357" s="63"/>
      <c r="L357" s="63"/>
    </row>
    <row r="358" spans="3:12" ht="15" customHeight="1">
      <c r="C358" s="134"/>
      <c r="D358" s="134"/>
      <c r="E358" s="134"/>
      <c r="F358" s="63"/>
      <c r="G358" s="63"/>
      <c r="H358" s="63"/>
      <c r="I358" s="63"/>
      <c r="J358" s="63"/>
      <c r="K358" s="63"/>
      <c r="L358" s="63"/>
    </row>
    <row r="359" spans="3:12" ht="15" customHeight="1">
      <c r="C359" s="134"/>
      <c r="D359" s="134"/>
      <c r="E359" s="134"/>
      <c r="F359" s="63"/>
      <c r="G359" s="63"/>
      <c r="H359" s="63"/>
      <c r="I359" s="63"/>
      <c r="J359" s="63"/>
      <c r="K359" s="63"/>
      <c r="L359" s="63"/>
    </row>
    <row r="360" spans="3:12" ht="15" customHeight="1">
      <c r="C360" s="134"/>
      <c r="D360" s="134"/>
      <c r="E360" s="134"/>
      <c r="F360" s="63"/>
      <c r="G360" s="63"/>
      <c r="H360" s="63"/>
      <c r="I360" s="63"/>
      <c r="J360" s="63"/>
      <c r="K360" s="63"/>
      <c r="L360" s="63"/>
    </row>
    <row r="361" spans="3:12" ht="15" customHeight="1">
      <c r="C361" s="134"/>
      <c r="D361" s="134"/>
      <c r="E361" s="134"/>
      <c r="F361" s="63"/>
      <c r="G361" s="63"/>
      <c r="H361" s="63"/>
      <c r="I361" s="63"/>
      <c r="J361" s="63"/>
      <c r="K361" s="63"/>
      <c r="L361" s="63"/>
    </row>
    <row r="362" spans="3:12" ht="15" customHeight="1">
      <c r="C362" s="134"/>
      <c r="D362" s="134"/>
      <c r="E362" s="134"/>
      <c r="F362" s="63"/>
      <c r="G362" s="63"/>
      <c r="H362" s="63"/>
      <c r="I362" s="63"/>
      <c r="J362" s="63"/>
      <c r="K362" s="63"/>
      <c r="L362" s="63"/>
    </row>
    <row r="363" spans="3:12" ht="15" customHeight="1">
      <c r="C363" s="134"/>
      <c r="D363" s="134"/>
      <c r="E363" s="134"/>
      <c r="F363" s="63"/>
      <c r="G363" s="63"/>
      <c r="H363" s="63"/>
      <c r="I363" s="63"/>
      <c r="J363" s="63"/>
      <c r="K363" s="63"/>
      <c r="L363" s="63"/>
    </row>
    <row r="364" spans="3:12" ht="15" customHeight="1">
      <c r="C364" s="134"/>
      <c r="D364" s="134"/>
      <c r="E364" s="134"/>
      <c r="F364" s="63"/>
      <c r="G364" s="63"/>
      <c r="H364" s="63"/>
      <c r="I364" s="63"/>
      <c r="J364" s="63"/>
      <c r="K364" s="63"/>
      <c r="L364" s="63"/>
    </row>
    <row r="365" spans="3:12" ht="15" customHeight="1">
      <c r="C365" s="134"/>
      <c r="D365" s="134"/>
      <c r="E365" s="134"/>
      <c r="F365" s="63"/>
      <c r="G365" s="63"/>
      <c r="H365" s="63"/>
      <c r="I365" s="63"/>
      <c r="J365" s="63"/>
      <c r="K365" s="63"/>
      <c r="L365" s="63"/>
    </row>
    <row r="366" spans="3:12" ht="15" customHeight="1">
      <c r="C366" s="134"/>
      <c r="D366" s="134"/>
      <c r="E366" s="134"/>
      <c r="F366" s="63"/>
      <c r="G366" s="63"/>
      <c r="H366" s="63"/>
      <c r="I366" s="63"/>
      <c r="J366" s="63"/>
      <c r="K366" s="63"/>
      <c r="L366" s="63"/>
    </row>
    <row r="367" spans="3:12" ht="15" customHeight="1">
      <c r="C367" s="134"/>
      <c r="D367" s="134"/>
      <c r="E367" s="134"/>
      <c r="F367" s="63"/>
      <c r="G367" s="63"/>
      <c r="H367" s="63"/>
      <c r="I367" s="63"/>
      <c r="J367" s="63"/>
      <c r="K367" s="63"/>
      <c r="L367" s="63"/>
    </row>
    <row r="368" spans="3:12" ht="15" customHeight="1">
      <c r="C368" s="134"/>
      <c r="D368" s="134"/>
      <c r="E368" s="134"/>
      <c r="F368" s="63"/>
      <c r="G368" s="63"/>
      <c r="H368" s="63"/>
      <c r="I368" s="63"/>
      <c r="J368" s="63"/>
      <c r="K368" s="63"/>
      <c r="L368" s="63"/>
    </row>
    <row r="369" spans="3:12" ht="15" customHeight="1">
      <c r="C369" s="134"/>
      <c r="D369" s="134"/>
      <c r="E369" s="134"/>
      <c r="F369" s="63"/>
      <c r="G369" s="63"/>
      <c r="H369" s="63"/>
      <c r="I369" s="63"/>
      <c r="J369" s="63"/>
      <c r="K369" s="63"/>
      <c r="L369" s="63"/>
    </row>
    <row r="370" spans="3:12" ht="15" customHeight="1">
      <c r="C370" s="134"/>
      <c r="D370" s="134"/>
      <c r="E370" s="134"/>
      <c r="F370" s="63"/>
      <c r="G370" s="63"/>
      <c r="H370" s="63"/>
      <c r="I370" s="63"/>
      <c r="J370" s="63"/>
      <c r="K370" s="63"/>
      <c r="L370" s="63"/>
    </row>
    <row r="371" spans="3:12" ht="15" customHeight="1">
      <c r="C371" s="134"/>
      <c r="D371" s="134"/>
      <c r="E371" s="134"/>
      <c r="F371" s="63"/>
      <c r="G371" s="63"/>
      <c r="H371" s="63"/>
      <c r="I371" s="63"/>
      <c r="J371" s="63"/>
      <c r="K371" s="63"/>
      <c r="L371" s="63"/>
    </row>
    <row r="372" spans="3:12" ht="15" customHeight="1">
      <c r="C372" s="134"/>
      <c r="D372" s="134"/>
      <c r="E372" s="134"/>
      <c r="F372" s="63"/>
      <c r="G372" s="63"/>
      <c r="H372" s="63"/>
      <c r="I372" s="63"/>
      <c r="J372" s="63"/>
      <c r="K372" s="63"/>
      <c r="L372" s="63"/>
    </row>
    <row r="373" spans="3:12" ht="15" customHeight="1">
      <c r="C373" s="134"/>
      <c r="D373" s="134"/>
      <c r="E373" s="134"/>
      <c r="F373" s="63"/>
      <c r="G373" s="63"/>
      <c r="H373" s="63"/>
      <c r="I373" s="63"/>
      <c r="J373" s="63"/>
      <c r="K373" s="63"/>
      <c r="L373" s="63"/>
    </row>
    <row r="374" spans="3:12" ht="15" customHeight="1">
      <c r="C374" s="134"/>
      <c r="D374" s="134"/>
      <c r="E374" s="134"/>
      <c r="F374" s="63"/>
      <c r="G374" s="63"/>
      <c r="H374" s="63"/>
      <c r="I374" s="63"/>
      <c r="J374" s="63"/>
      <c r="K374" s="63"/>
      <c r="L374" s="63"/>
    </row>
    <row r="375" spans="3:12" ht="15" customHeight="1">
      <c r="C375" s="134"/>
      <c r="D375" s="134"/>
      <c r="E375" s="134"/>
      <c r="F375" s="63"/>
      <c r="G375" s="63"/>
      <c r="H375" s="63"/>
      <c r="I375" s="63"/>
      <c r="J375" s="63"/>
      <c r="K375" s="63"/>
      <c r="L375" s="63"/>
    </row>
    <row r="376" spans="3:12" ht="15" customHeight="1">
      <c r="C376" s="134"/>
      <c r="D376" s="134"/>
      <c r="E376" s="134"/>
      <c r="F376" s="63"/>
      <c r="G376" s="63"/>
      <c r="H376" s="63"/>
      <c r="I376" s="63"/>
      <c r="J376" s="63"/>
      <c r="K376" s="63"/>
      <c r="L376" s="63"/>
    </row>
    <row r="377" spans="3:12" ht="15" customHeight="1">
      <c r="C377" s="134"/>
      <c r="D377" s="134"/>
      <c r="E377" s="134"/>
      <c r="F377" s="63"/>
      <c r="G377" s="63"/>
      <c r="H377" s="63"/>
      <c r="I377" s="63"/>
      <c r="J377" s="63"/>
      <c r="K377" s="63"/>
      <c r="L377" s="63"/>
    </row>
    <row r="378" spans="3:12" ht="15" customHeight="1">
      <c r="C378" s="134"/>
      <c r="D378" s="134"/>
      <c r="E378" s="134"/>
      <c r="F378" s="63"/>
      <c r="G378" s="63"/>
      <c r="H378" s="63"/>
      <c r="I378" s="63"/>
      <c r="J378" s="63"/>
      <c r="K378" s="63"/>
      <c r="L378" s="63"/>
    </row>
    <row r="379" spans="3:12" ht="15" customHeight="1">
      <c r="C379" s="134"/>
      <c r="D379" s="134"/>
      <c r="E379" s="134"/>
      <c r="F379" s="63"/>
      <c r="G379" s="63"/>
      <c r="H379" s="63"/>
      <c r="I379" s="63"/>
      <c r="J379" s="63"/>
      <c r="K379" s="63"/>
      <c r="L379" s="63"/>
    </row>
    <row r="380" spans="3:12" ht="15" customHeight="1">
      <c r="C380" s="134"/>
      <c r="D380" s="134"/>
      <c r="E380" s="134"/>
      <c r="F380" s="63"/>
      <c r="G380" s="63"/>
      <c r="H380" s="63"/>
      <c r="I380" s="63"/>
      <c r="J380" s="63"/>
      <c r="K380" s="63"/>
      <c r="L380" s="63"/>
    </row>
    <row r="381" spans="3:12" ht="15" customHeight="1">
      <c r="C381" s="134"/>
      <c r="D381" s="134"/>
      <c r="E381" s="134"/>
      <c r="F381" s="63"/>
      <c r="G381" s="63"/>
      <c r="H381" s="63"/>
      <c r="I381" s="63"/>
      <c r="J381" s="63"/>
      <c r="K381" s="63"/>
      <c r="L381" s="63"/>
    </row>
    <row r="382" spans="3:12" ht="15" customHeight="1">
      <c r="C382" s="134"/>
      <c r="D382" s="134"/>
      <c r="E382" s="134"/>
      <c r="F382" s="63"/>
      <c r="G382" s="63"/>
      <c r="H382" s="63"/>
      <c r="I382" s="63"/>
      <c r="J382" s="63"/>
      <c r="K382" s="63"/>
      <c r="L382" s="63"/>
    </row>
    <row r="383" spans="3:12" ht="15" customHeight="1">
      <c r="C383" s="134"/>
      <c r="D383" s="134"/>
      <c r="E383" s="134"/>
      <c r="F383" s="63"/>
      <c r="G383" s="63"/>
      <c r="H383" s="63"/>
      <c r="I383" s="63"/>
      <c r="J383" s="63"/>
      <c r="K383" s="63"/>
      <c r="L383" s="63"/>
    </row>
    <row r="384" spans="3:12" ht="15" customHeight="1">
      <c r="C384" s="134"/>
      <c r="D384" s="134"/>
      <c r="E384" s="134"/>
      <c r="F384" s="63"/>
      <c r="G384" s="63"/>
      <c r="H384" s="63"/>
      <c r="I384" s="63"/>
      <c r="J384" s="63"/>
      <c r="K384" s="63"/>
      <c r="L384" s="63"/>
    </row>
    <row r="385" spans="3:12" ht="15" customHeight="1">
      <c r="C385" s="134"/>
      <c r="D385" s="134"/>
      <c r="E385" s="134"/>
      <c r="F385" s="63"/>
      <c r="G385" s="63"/>
      <c r="H385" s="63"/>
      <c r="I385" s="63"/>
      <c r="J385" s="63"/>
      <c r="K385" s="63"/>
      <c r="L385" s="63"/>
    </row>
    <row r="386" spans="3:12" ht="15" customHeight="1">
      <c r="C386" s="134"/>
      <c r="D386" s="134"/>
      <c r="E386" s="134"/>
      <c r="F386" s="63"/>
      <c r="G386" s="63"/>
      <c r="H386" s="63"/>
      <c r="I386" s="63"/>
      <c r="J386" s="63"/>
      <c r="K386" s="63"/>
      <c r="L386" s="63"/>
    </row>
    <row r="387" spans="3:12" ht="15" customHeight="1">
      <c r="C387" s="134"/>
      <c r="D387" s="134"/>
      <c r="E387" s="134"/>
      <c r="F387" s="63"/>
      <c r="G387" s="63"/>
      <c r="H387" s="63"/>
      <c r="I387" s="63"/>
      <c r="J387" s="63"/>
      <c r="K387" s="63"/>
      <c r="L387" s="63"/>
    </row>
    <row r="388" spans="3:12" ht="15" customHeight="1">
      <c r="C388" s="134"/>
      <c r="D388" s="134"/>
      <c r="E388" s="134"/>
      <c r="F388" s="63"/>
      <c r="G388" s="63"/>
      <c r="H388" s="63"/>
      <c r="I388" s="63"/>
      <c r="J388" s="63"/>
      <c r="K388" s="63"/>
      <c r="L388" s="63"/>
    </row>
    <row r="389" spans="3:12" ht="15" customHeight="1">
      <c r="C389" s="134"/>
      <c r="D389" s="134"/>
      <c r="E389" s="134"/>
      <c r="F389" s="63"/>
      <c r="G389" s="63"/>
      <c r="H389" s="63"/>
      <c r="I389" s="63"/>
      <c r="J389" s="63"/>
      <c r="K389" s="63"/>
      <c r="L389" s="63"/>
    </row>
    <row r="390" spans="3:12" ht="15" customHeight="1">
      <c r="C390" s="134"/>
      <c r="D390" s="134"/>
      <c r="E390" s="134"/>
      <c r="F390" s="63"/>
      <c r="G390" s="63"/>
      <c r="H390" s="63"/>
      <c r="I390" s="63"/>
      <c r="J390" s="63"/>
      <c r="K390" s="63"/>
      <c r="L390" s="63"/>
    </row>
    <row r="391" spans="3:12" ht="15" customHeight="1">
      <c r="C391" s="134"/>
      <c r="D391" s="134"/>
      <c r="E391" s="134"/>
      <c r="F391" s="63"/>
      <c r="G391" s="63"/>
      <c r="H391" s="63"/>
      <c r="I391" s="63"/>
      <c r="J391" s="63"/>
      <c r="K391" s="63"/>
      <c r="L391" s="63"/>
    </row>
    <row r="392" spans="3:12" ht="15" customHeight="1">
      <c r="C392" s="134"/>
      <c r="D392" s="134"/>
      <c r="E392" s="134"/>
      <c r="F392" s="63"/>
      <c r="G392" s="63"/>
      <c r="H392" s="63"/>
      <c r="I392" s="63"/>
      <c r="J392" s="63"/>
      <c r="K392" s="63"/>
      <c r="L392" s="63"/>
    </row>
    <row r="393" spans="3:12" ht="15" customHeight="1">
      <c r="C393" s="134"/>
      <c r="D393" s="134"/>
      <c r="E393" s="134"/>
      <c r="F393" s="63"/>
      <c r="G393" s="63"/>
      <c r="H393" s="63"/>
      <c r="I393" s="63"/>
      <c r="J393" s="63"/>
      <c r="K393" s="63"/>
      <c r="L393" s="63"/>
    </row>
    <row r="394" spans="3:12" ht="15" customHeight="1">
      <c r="C394" s="134"/>
      <c r="D394" s="134"/>
      <c r="E394" s="134"/>
      <c r="F394" s="63"/>
      <c r="G394" s="63"/>
      <c r="H394" s="63"/>
      <c r="I394" s="63"/>
      <c r="J394" s="63"/>
      <c r="K394" s="63"/>
      <c r="L394" s="63"/>
    </row>
    <row r="395" spans="3:12" ht="15" customHeight="1">
      <c r="C395" s="134"/>
      <c r="D395" s="134"/>
      <c r="E395" s="134"/>
      <c r="F395" s="63"/>
      <c r="G395" s="63"/>
      <c r="H395" s="63"/>
      <c r="I395" s="63"/>
      <c r="J395" s="63"/>
      <c r="K395" s="63"/>
      <c r="L395" s="63"/>
    </row>
    <row r="396" spans="3:12" ht="15" customHeight="1">
      <c r="C396" s="134"/>
      <c r="D396" s="134"/>
      <c r="E396" s="134"/>
      <c r="F396" s="63"/>
      <c r="G396" s="63"/>
      <c r="H396" s="63"/>
      <c r="I396" s="63"/>
      <c r="J396" s="63"/>
      <c r="K396" s="63"/>
      <c r="L396" s="63"/>
    </row>
    <row r="397" spans="3:12" ht="15" customHeight="1">
      <c r="C397" s="134"/>
      <c r="D397" s="134"/>
      <c r="E397" s="134"/>
      <c r="F397" s="63"/>
      <c r="G397" s="63"/>
      <c r="H397" s="63"/>
      <c r="I397" s="63"/>
      <c r="J397" s="63"/>
      <c r="K397" s="63"/>
      <c r="L397" s="63"/>
    </row>
    <row r="398" spans="3:12" ht="15" customHeight="1">
      <c r="C398" s="134"/>
      <c r="D398" s="134"/>
      <c r="E398" s="134"/>
      <c r="F398" s="63"/>
      <c r="G398" s="63"/>
      <c r="H398" s="63"/>
      <c r="I398" s="63"/>
      <c r="J398" s="63"/>
      <c r="K398" s="63"/>
      <c r="L398" s="63"/>
    </row>
    <row r="399" spans="3:12" ht="15" customHeight="1">
      <c r="C399" s="134"/>
      <c r="D399" s="134"/>
      <c r="E399" s="134"/>
      <c r="F399" s="63"/>
      <c r="G399" s="63"/>
      <c r="H399" s="63"/>
      <c r="I399" s="63"/>
      <c r="J399" s="63"/>
      <c r="K399" s="63"/>
      <c r="L399" s="63"/>
    </row>
    <row r="400" spans="3:12" ht="15" customHeight="1">
      <c r="C400" s="134"/>
      <c r="D400" s="134"/>
      <c r="E400" s="134"/>
      <c r="F400" s="63"/>
      <c r="G400" s="63"/>
      <c r="H400" s="63"/>
      <c r="I400" s="63"/>
      <c r="J400" s="63"/>
      <c r="K400" s="63"/>
      <c r="L400" s="63"/>
    </row>
    <row r="401" spans="3:12" ht="15" customHeight="1">
      <c r="C401" s="134"/>
      <c r="D401" s="134"/>
      <c r="E401" s="134"/>
      <c r="F401" s="63"/>
      <c r="G401" s="63"/>
      <c r="H401" s="63"/>
      <c r="I401" s="63"/>
      <c r="J401" s="63"/>
      <c r="K401" s="63"/>
      <c r="L401" s="63"/>
    </row>
    <row r="402" spans="3:12" ht="15" customHeight="1">
      <c r="C402" s="134"/>
      <c r="D402" s="134"/>
      <c r="E402" s="134"/>
      <c r="F402" s="63"/>
      <c r="G402" s="63"/>
      <c r="H402" s="63"/>
      <c r="I402" s="63"/>
      <c r="J402" s="63"/>
      <c r="K402" s="63"/>
      <c r="L402" s="63"/>
    </row>
    <row r="403" spans="3:12" ht="15" customHeight="1">
      <c r="C403" s="134"/>
      <c r="D403" s="134"/>
      <c r="E403" s="134"/>
      <c r="F403" s="63"/>
      <c r="G403" s="63"/>
      <c r="H403" s="63"/>
      <c r="I403" s="63"/>
      <c r="J403" s="63"/>
      <c r="K403" s="63"/>
      <c r="L403" s="63"/>
    </row>
  </sheetData>
  <sheetProtection/>
  <mergeCells count="2">
    <mergeCell ref="A2:V2"/>
    <mergeCell ref="A1:V1"/>
  </mergeCells>
  <printOptions/>
  <pageMargins left="0.7874015748031497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Y405"/>
  <sheetViews>
    <sheetView zoomScalePageLayoutView="0" workbookViewId="0" topLeftCell="A56">
      <selection activeCell="U14" sqref="U14"/>
    </sheetView>
  </sheetViews>
  <sheetFormatPr defaultColWidth="9.140625" defaultRowHeight="15" customHeight="1"/>
  <cols>
    <col min="1" max="1" width="18.140625" style="144" customWidth="1"/>
    <col min="2" max="2" width="35.7109375" style="52" customWidth="1"/>
    <col min="3" max="3" width="4.57421875" style="133" customWidth="1"/>
    <col min="4" max="5" width="4.7109375" style="133" customWidth="1"/>
    <col min="6" max="6" width="5.57421875" style="54" customWidth="1"/>
    <col min="7" max="7" width="4.7109375" style="54" customWidth="1"/>
    <col min="8" max="8" width="4.421875" style="54" customWidth="1"/>
    <col min="9" max="9" width="4.140625" style="54" customWidth="1"/>
    <col min="10" max="10" width="5.140625" style="54" customWidth="1"/>
    <col min="11" max="11" width="5.421875" style="54" customWidth="1"/>
    <col min="12" max="12" width="4.8515625" style="54" customWidth="1"/>
    <col min="13" max="13" width="4.28125" style="51" customWidth="1"/>
    <col min="14" max="14" width="5.421875" style="51" customWidth="1"/>
    <col min="15" max="15" width="5.140625" style="51" customWidth="1"/>
    <col min="16" max="16" width="5.8515625" style="51" customWidth="1"/>
    <col min="17" max="17" width="5.00390625" style="51" customWidth="1"/>
    <col min="18" max="19" width="4.8515625" style="51" customWidth="1"/>
    <col min="20" max="20" width="5.140625" style="51" customWidth="1"/>
    <col min="21" max="21" width="5.57421875" style="51" customWidth="1"/>
    <col min="22" max="43" width="9.140625" style="51" customWidth="1"/>
    <col min="44" max="16384" width="9.140625" style="52" customWidth="1"/>
  </cols>
  <sheetData>
    <row r="1" spans="1:12" ht="6.75" customHeight="1">
      <c r="A1" s="135"/>
      <c r="B1" s="47"/>
      <c r="C1" s="89"/>
      <c r="D1" s="89"/>
      <c r="E1" s="89"/>
      <c r="F1" s="50"/>
      <c r="G1" s="50"/>
      <c r="H1" s="50"/>
      <c r="I1" s="50"/>
      <c r="J1" s="48"/>
      <c r="K1" s="48"/>
      <c r="L1" s="48"/>
    </row>
    <row r="2" spans="1:21" ht="24" customHeight="1">
      <c r="A2" s="770" t="s">
        <v>528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</row>
    <row r="3" spans="1:12" ht="18" customHeight="1">
      <c r="A3" s="136"/>
      <c r="B3" s="49"/>
      <c r="C3" s="125"/>
      <c r="D3" s="125"/>
      <c r="E3" s="125"/>
      <c r="F3" s="53"/>
      <c r="G3" s="53"/>
      <c r="H3" s="53"/>
      <c r="I3" s="53"/>
      <c r="L3" s="55"/>
    </row>
    <row r="4" spans="1:25" ht="27.75" customHeight="1">
      <c r="A4" s="186" t="s">
        <v>151</v>
      </c>
      <c r="B4" s="678" t="s">
        <v>152</v>
      </c>
      <c r="C4" s="692" t="s">
        <v>362</v>
      </c>
      <c r="D4" s="692" t="s">
        <v>382</v>
      </c>
      <c r="E4" s="692" t="s">
        <v>364</v>
      </c>
      <c r="F4" s="693" t="s">
        <v>365</v>
      </c>
      <c r="G4" s="692" t="s">
        <v>366</v>
      </c>
      <c r="H4" s="692" t="s">
        <v>367</v>
      </c>
      <c r="I4" s="692" t="s">
        <v>368</v>
      </c>
      <c r="J4" s="693" t="s">
        <v>369</v>
      </c>
      <c r="K4" s="694" t="s">
        <v>379</v>
      </c>
      <c r="L4" s="692" t="s">
        <v>370</v>
      </c>
      <c r="M4" s="692" t="s">
        <v>371</v>
      </c>
      <c r="N4" s="692" t="s">
        <v>372</v>
      </c>
      <c r="O4" s="693" t="s">
        <v>373</v>
      </c>
      <c r="P4" s="694" t="s">
        <v>374</v>
      </c>
      <c r="Q4" s="692" t="s">
        <v>375</v>
      </c>
      <c r="R4" s="692" t="s">
        <v>376</v>
      </c>
      <c r="S4" s="692" t="s">
        <v>377</v>
      </c>
      <c r="T4" s="693" t="s">
        <v>380</v>
      </c>
      <c r="U4" s="694" t="s">
        <v>378</v>
      </c>
      <c r="V4" s="56"/>
      <c r="W4" s="56"/>
      <c r="X4" s="56"/>
      <c r="Y4" s="56"/>
    </row>
    <row r="5" spans="1:25" ht="10.5" customHeight="1" hidden="1">
      <c r="A5" s="137"/>
      <c r="B5" s="679"/>
      <c r="C5" s="187"/>
      <c r="D5" s="187"/>
      <c r="E5" s="187"/>
      <c r="F5" s="549"/>
      <c r="G5" s="188"/>
      <c r="H5" s="188"/>
      <c r="I5" s="188"/>
      <c r="J5" s="549"/>
      <c r="K5" s="557"/>
      <c r="L5" s="188"/>
      <c r="M5" s="188"/>
      <c r="N5" s="188"/>
      <c r="O5" s="549"/>
      <c r="P5" s="557"/>
      <c r="Q5" s="188"/>
      <c r="R5" s="188"/>
      <c r="S5" s="188"/>
      <c r="T5" s="549"/>
      <c r="U5" s="557"/>
      <c r="V5" s="56"/>
      <c r="W5" s="56"/>
      <c r="X5" s="56"/>
      <c r="Y5" s="56"/>
    </row>
    <row r="6" spans="1:25" ht="21.75" customHeight="1">
      <c r="A6" s="138" t="s">
        <v>134</v>
      </c>
      <c r="B6" s="680" t="s">
        <v>135</v>
      </c>
      <c r="C6" s="556">
        <f aca="true" t="shared" si="0" ref="C6:U6">C7+C11+C13+C21+C27+C24</f>
        <v>42</v>
      </c>
      <c r="D6" s="556">
        <f t="shared" si="0"/>
        <v>63</v>
      </c>
      <c r="E6" s="556">
        <f t="shared" si="0"/>
        <v>48</v>
      </c>
      <c r="F6" s="556">
        <f t="shared" si="0"/>
        <v>153</v>
      </c>
      <c r="G6" s="556">
        <f t="shared" si="0"/>
        <v>45</v>
      </c>
      <c r="H6" s="556">
        <f t="shared" si="0"/>
        <v>48</v>
      </c>
      <c r="I6" s="556">
        <f t="shared" si="0"/>
        <v>51</v>
      </c>
      <c r="J6" s="556">
        <f t="shared" si="0"/>
        <v>144</v>
      </c>
      <c r="K6" s="556">
        <f t="shared" si="0"/>
        <v>297</v>
      </c>
      <c r="L6" s="556">
        <f t="shared" si="0"/>
        <v>51</v>
      </c>
      <c r="M6" s="556">
        <f t="shared" si="0"/>
        <v>57</v>
      </c>
      <c r="N6" s="556">
        <f t="shared" si="0"/>
        <v>62</v>
      </c>
      <c r="O6" s="556">
        <f t="shared" si="0"/>
        <v>170</v>
      </c>
      <c r="P6" s="556">
        <f t="shared" si="0"/>
        <v>467</v>
      </c>
      <c r="Q6" s="556">
        <f t="shared" si="0"/>
        <v>299</v>
      </c>
      <c r="R6" s="556">
        <f t="shared" si="0"/>
        <v>439</v>
      </c>
      <c r="S6" s="556">
        <f t="shared" si="0"/>
        <v>147</v>
      </c>
      <c r="T6" s="556">
        <f t="shared" si="0"/>
        <v>885</v>
      </c>
      <c r="U6" s="556">
        <f t="shared" si="0"/>
        <v>1352</v>
      </c>
      <c r="V6" s="57"/>
      <c r="W6" s="57"/>
      <c r="X6" s="57"/>
      <c r="Y6" s="57"/>
    </row>
    <row r="7" spans="1:25" ht="33" customHeight="1">
      <c r="A7" s="138" t="s">
        <v>136</v>
      </c>
      <c r="B7" s="680" t="s">
        <v>137</v>
      </c>
      <c r="C7" s="563">
        <f aca="true" t="shared" si="1" ref="C7:L8">C8</f>
        <v>1</v>
      </c>
      <c r="D7" s="563">
        <f t="shared" si="1"/>
        <v>2</v>
      </c>
      <c r="E7" s="563">
        <f t="shared" si="1"/>
        <v>2</v>
      </c>
      <c r="F7" s="564">
        <f t="shared" si="1"/>
        <v>5</v>
      </c>
      <c r="G7" s="564">
        <f t="shared" si="1"/>
        <v>2</v>
      </c>
      <c r="H7" s="563">
        <f t="shared" si="1"/>
        <v>2</v>
      </c>
      <c r="I7" s="563">
        <f t="shared" si="1"/>
        <v>2</v>
      </c>
      <c r="J7" s="564">
        <f t="shared" si="1"/>
        <v>6</v>
      </c>
      <c r="K7" s="563">
        <f t="shared" si="1"/>
        <v>11</v>
      </c>
      <c r="L7" s="563">
        <f t="shared" si="1"/>
        <v>2</v>
      </c>
      <c r="M7" s="563">
        <f aca="true" t="shared" si="2" ref="M7:U8">M8</f>
        <v>2</v>
      </c>
      <c r="N7" s="563">
        <f t="shared" si="2"/>
        <v>2</v>
      </c>
      <c r="O7" s="564">
        <f t="shared" si="2"/>
        <v>6</v>
      </c>
      <c r="P7" s="563">
        <f t="shared" si="2"/>
        <v>17</v>
      </c>
      <c r="Q7" s="563">
        <f t="shared" si="2"/>
        <v>2</v>
      </c>
      <c r="R7" s="563">
        <f t="shared" si="2"/>
        <v>2</v>
      </c>
      <c r="S7" s="563">
        <f t="shared" si="2"/>
        <v>2</v>
      </c>
      <c r="T7" s="564">
        <f t="shared" si="2"/>
        <v>6</v>
      </c>
      <c r="U7" s="563">
        <f t="shared" si="2"/>
        <v>23</v>
      </c>
      <c r="V7" s="57"/>
      <c r="W7" s="57"/>
      <c r="X7" s="57"/>
      <c r="Y7" s="57"/>
    </row>
    <row r="8" spans="1:25" ht="17.25" customHeight="1">
      <c r="A8" s="138" t="s">
        <v>325</v>
      </c>
      <c r="B8" s="681" t="s">
        <v>138</v>
      </c>
      <c r="C8" s="478">
        <f t="shared" si="1"/>
        <v>1</v>
      </c>
      <c r="D8" s="478">
        <f t="shared" si="1"/>
        <v>2</v>
      </c>
      <c r="E8" s="478">
        <f t="shared" si="1"/>
        <v>2</v>
      </c>
      <c r="F8" s="551">
        <f t="shared" si="1"/>
        <v>5</v>
      </c>
      <c r="G8" s="478">
        <f t="shared" si="1"/>
        <v>2</v>
      </c>
      <c r="H8" s="478">
        <f t="shared" si="1"/>
        <v>2</v>
      </c>
      <c r="I8" s="478">
        <f t="shared" si="1"/>
        <v>2</v>
      </c>
      <c r="J8" s="550">
        <f t="shared" si="1"/>
        <v>6</v>
      </c>
      <c r="K8" s="558">
        <f t="shared" si="1"/>
        <v>11</v>
      </c>
      <c r="L8" s="478">
        <f t="shared" si="1"/>
        <v>2</v>
      </c>
      <c r="M8" s="478">
        <f t="shared" si="2"/>
        <v>2</v>
      </c>
      <c r="N8" s="478">
        <f t="shared" si="2"/>
        <v>2</v>
      </c>
      <c r="O8" s="550">
        <f t="shared" si="2"/>
        <v>6</v>
      </c>
      <c r="P8" s="558">
        <f t="shared" si="2"/>
        <v>17</v>
      </c>
      <c r="Q8" s="478">
        <f t="shared" si="2"/>
        <v>2</v>
      </c>
      <c r="R8" s="478">
        <f t="shared" si="2"/>
        <v>2</v>
      </c>
      <c r="S8" s="478">
        <f t="shared" si="2"/>
        <v>2</v>
      </c>
      <c r="T8" s="550">
        <f t="shared" si="2"/>
        <v>6</v>
      </c>
      <c r="U8" s="558">
        <f t="shared" si="2"/>
        <v>23</v>
      </c>
      <c r="V8" s="57"/>
      <c r="W8" s="57"/>
      <c r="X8" s="57"/>
      <c r="Y8" s="57"/>
    </row>
    <row r="9" spans="1:25" ht="70.5" customHeight="1">
      <c r="A9" s="138" t="s">
        <v>324</v>
      </c>
      <c r="B9" s="681" t="s">
        <v>323</v>
      </c>
      <c r="C9" s="479">
        <v>1</v>
      </c>
      <c r="D9" s="479">
        <v>2</v>
      </c>
      <c r="E9" s="479">
        <v>2</v>
      </c>
      <c r="F9" s="550">
        <f>C9+D9+E9</f>
        <v>5</v>
      </c>
      <c r="G9" s="478">
        <v>2</v>
      </c>
      <c r="H9" s="478">
        <v>2</v>
      </c>
      <c r="I9" s="478">
        <v>2</v>
      </c>
      <c r="J9" s="550">
        <f>G9+H9+I9</f>
        <v>6</v>
      </c>
      <c r="K9" s="558">
        <f>F9+J9</f>
        <v>11</v>
      </c>
      <c r="L9" s="478">
        <v>2</v>
      </c>
      <c r="M9" s="480">
        <v>2</v>
      </c>
      <c r="N9" s="480">
        <v>2</v>
      </c>
      <c r="O9" s="550">
        <f>L9+M9+N9</f>
        <v>6</v>
      </c>
      <c r="P9" s="558">
        <f>K9+O9</f>
        <v>17</v>
      </c>
      <c r="Q9" s="480">
        <v>2</v>
      </c>
      <c r="R9" s="480">
        <v>2</v>
      </c>
      <c r="S9" s="480">
        <v>2</v>
      </c>
      <c r="T9" s="550">
        <f>Q9+R9+S9</f>
        <v>6</v>
      </c>
      <c r="U9" s="558">
        <f>P9+T9</f>
        <v>23</v>
      </c>
      <c r="V9" s="57"/>
      <c r="W9" s="57"/>
      <c r="X9" s="57"/>
      <c r="Y9" s="57"/>
    </row>
    <row r="10" spans="1:25" ht="43.5" customHeight="1" hidden="1">
      <c r="A10" s="138" t="s">
        <v>153</v>
      </c>
      <c r="B10" s="681" t="s">
        <v>154</v>
      </c>
      <c r="C10" s="481">
        <v>0</v>
      </c>
      <c r="D10" s="481">
        <v>0</v>
      </c>
      <c r="E10" s="481">
        <v>0</v>
      </c>
      <c r="F10" s="552"/>
      <c r="G10" s="480"/>
      <c r="H10" s="480"/>
      <c r="I10" s="480"/>
      <c r="J10" s="550"/>
      <c r="K10" s="558"/>
      <c r="L10" s="478"/>
      <c r="M10" s="480"/>
      <c r="N10" s="480"/>
      <c r="O10" s="552"/>
      <c r="P10" s="559"/>
      <c r="Q10" s="480"/>
      <c r="R10" s="480"/>
      <c r="S10" s="480"/>
      <c r="T10" s="552"/>
      <c r="U10" s="559"/>
      <c r="V10" s="57"/>
      <c r="W10" s="57"/>
      <c r="X10" s="57"/>
      <c r="Y10" s="57"/>
    </row>
    <row r="11" spans="1:25" ht="38.25" customHeight="1">
      <c r="A11" s="138" t="s">
        <v>155</v>
      </c>
      <c r="B11" s="680" t="s">
        <v>156</v>
      </c>
      <c r="C11" s="565">
        <f>C12</f>
        <v>26</v>
      </c>
      <c r="D11" s="565">
        <f>D12</f>
        <v>26</v>
      </c>
      <c r="E11" s="565">
        <f>E12</f>
        <v>26</v>
      </c>
      <c r="F11" s="566">
        <f>C11+D11+E11</f>
        <v>78</v>
      </c>
      <c r="G11" s="567">
        <f>G12</f>
        <v>26</v>
      </c>
      <c r="H11" s="565">
        <f>H12</f>
        <v>26</v>
      </c>
      <c r="I11" s="565">
        <f>I12</f>
        <v>26</v>
      </c>
      <c r="J11" s="566">
        <f>G11+H11+I11</f>
        <v>78</v>
      </c>
      <c r="K11" s="566">
        <f>F11+J11</f>
        <v>156</v>
      </c>
      <c r="L11" s="565">
        <f>L12</f>
        <v>26</v>
      </c>
      <c r="M11" s="565">
        <f>M12</f>
        <v>27</v>
      </c>
      <c r="N11" s="565">
        <f>N12</f>
        <v>27</v>
      </c>
      <c r="O11" s="566">
        <f>L11+M11+N11</f>
        <v>80</v>
      </c>
      <c r="P11" s="566">
        <f>K11+O11</f>
        <v>236</v>
      </c>
      <c r="Q11" s="565">
        <f>Q12</f>
        <v>27</v>
      </c>
      <c r="R11" s="565">
        <f>R12</f>
        <v>27</v>
      </c>
      <c r="S11" s="565">
        <f>S12</f>
        <v>27</v>
      </c>
      <c r="T11" s="566">
        <f>Q11+R11+S11</f>
        <v>81</v>
      </c>
      <c r="U11" s="566">
        <f>P11+T11</f>
        <v>317</v>
      </c>
      <c r="V11" s="57"/>
      <c r="W11" s="57"/>
      <c r="X11" s="57"/>
      <c r="Y11" s="57"/>
    </row>
    <row r="12" spans="1:25" ht="18.75" customHeight="1">
      <c r="A12" s="138" t="s">
        <v>227</v>
      </c>
      <c r="B12" s="681" t="s">
        <v>149</v>
      </c>
      <c r="C12" s="481">
        <v>26</v>
      </c>
      <c r="D12" s="481">
        <v>26</v>
      </c>
      <c r="E12" s="481">
        <v>26</v>
      </c>
      <c r="F12" s="550">
        <f>C12+D12+E12</f>
        <v>78</v>
      </c>
      <c r="G12" s="481">
        <v>26</v>
      </c>
      <c r="H12" s="481">
        <v>26</v>
      </c>
      <c r="I12" s="481">
        <v>26</v>
      </c>
      <c r="J12" s="550">
        <f>G12+H12+I12</f>
        <v>78</v>
      </c>
      <c r="K12" s="558">
        <f>F12+J12</f>
        <v>156</v>
      </c>
      <c r="L12" s="481">
        <v>26</v>
      </c>
      <c r="M12" s="481">
        <v>27</v>
      </c>
      <c r="N12" s="481">
        <v>27</v>
      </c>
      <c r="O12" s="550">
        <f>L12+M12+N12</f>
        <v>80</v>
      </c>
      <c r="P12" s="558">
        <f>K12+O12</f>
        <v>236</v>
      </c>
      <c r="Q12" s="481">
        <v>27</v>
      </c>
      <c r="R12" s="481">
        <v>27</v>
      </c>
      <c r="S12" s="481">
        <v>27</v>
      </c>
      <c r="T12" s="550">
        <f>Q12+R12+S12</f>
        <v>81</v>
      </c>
      <c r="U12" s="558">
        <f>P12+T12</f>
        <v>317</v>
      </c>
      <c r="V12" s="57"/>
      <c r="W12" s="57"/>
      <c r="X12" s="57"/>
      <c r="Y12" s="57"/>
    </row>
    <row r="13" spans="1:25" ht="21.75" customHeight="1">
      <c r="A13" s="138" t="s">
        <v>139</v>
      </c>
      <c r="B13" s="680" t="s">
        <v>140</v>
      </c>
      <c r="C13" s="562">
        <f>C14+C16</f>
        <v>15</v>
      </c>
      <c r="D13" s="562">
        <f>D14+D16</f>
        <v>35</v>
      </c>
      <c r="E13" s="562">
        <f>E14+E16</f>
        <v>20</v>
      </c>
      <c r="F13" s="561">
        <f>C13+D13+E13</f>
        <v>70</v>
      </c>
      <c r="G13" s="568">
        <f aca="true" t="shared" si="3" ref="G13:U13">G14+G16</f>
        <v>17</v>
      </c>
      <c r="H13" s="562">
        <f t="shared" si="3"/>
        <v>20</v>
      </c>
      <c r="I13" s="562">
        <f t="shared" si="3"/>
        <v>23</v>
      </c>
      <c r="J13" s="561">
        <f t="shared" si="3"/>
        <v>60</v>
      </c>
      <c r="K13" s="561">
        <f t="shared" si="3"/>
        <v>130</v>
      </c>
      <c r="L13" s="562">
        <f t="shared" si="3"/>
        <v>23</v>
      </c>
      <c r="M13" s="562">
        <f t="shared" si="3"/>
        <v>28</v>
      </c>
      <c r="N13" s="562">
        <f t="shared" si="3"/>
        <v>33</v>
      </c>
      <c r="O13" s="561">
        <f t="shared" si="3"/>
        <v>84</v>
      </c>
      <c r="P13" s="561">
        <f t="shared" si="3"/>
        <v>214</v>
      </c>
      <c r="Q13" s="562">
        <f t="shared" si="3"/>
        <v>270</v>
      </c>
      <c r="R13" s="562">
        <f t="shared" si="3"/>
        <v>410</v>
      </c>
      <c r="S13" s="562">
        <f t="shared" si="3"/>
        <v>118</v>
      </c>
      <c r="T13" s="561">
        <f t="shared" si="3"/>
        <v>798</v>
      </c>
      <c r="U13" s="561">
        <f t="shared" si="3"/>
        <v>1012</v>
      </c>
      <c r="V13" s="57"/>
      <c r="W13" s="57"/>
      <c r="X13" s="57"/>
      <c r="Y13" s="57"/>
    </row>
    <row r="14" spans="1:25" ht="19.5" customHeight="1">
      <c r="A14" s="138" t="s">
        <v>228</v>
      </c>
      <c r="B14" s="681" t="s">
        <v>148</v>
      </c>
      <c r="C14" s="479">
        <f>C15</f>
        <v>0</v>
      </c>
      <c r="D14" s="479">
        <f>D15</f>
        <v>0</v>
      </c>
      <c r="E14" s="479">
        <f>E15</f>
        <v>5</v>
      </c>
      <c r="F14" s="550">
        <f aca="true" t="shared" si="4" ref="F14:F20">C14+D14+E14</f>
        <v>5</v>
      </c>
      <c r="G14" s="479">
        <f aca="true" t="shared" si="5" ref="G14:S14">G15</f>
        <v>5</v>
      </c>
      <c r="H14" s="479">
        <f t="shared" si="5"/>
        <v>5</v>
      </c>
      <c r="I14" s="479">
        <f t="shared" si="5"/>
        <v>5</v>
      </c>
      <c r="J14" s="550">
        <f t="shared" si="5"/>
        <v>15</v>
      </c>
      <c r="K14" s="558">
        <f t="shared" si="5"/>
        <v>20</v>
      </c>
      <c r="L14" s="479">
        <f t="shared" si="5"/>
        <v>5</v>
      </c>
      <c r="M14" s="479">
        <f t="shared" si="5"/>
        <v>5</v>
      </c>
      <c r="N14" s="479">
        <f t="shared" si="5"/>
        <v>5</v>
      </c>
      <c r="O14" s="550">
        <f t="shared" si="5"/>
        <v>15</v>
      </c>
      <c r="P14" s="558">
        <f t="shared" si="5"/>
        <v>35</v>
      </c>
      <c r="Q14" s="479">
        <f>Q15</f>
        <v>5</v>
      </c>
      <c r="R14" s="479">
        <f t="shared" si="5"/>
        <v>5</v>
      </c>
      <c r="S14" s="479">
        <f t="shared" si="5"/>
        <v>5</v>
      </c>
      <c r="T14" s="550">
        <f>T15</f>
        <v>15</v>
      </c>
      <c r="U14" s="558">
        <f>U15</f>
        <v>50</v>
      </c>
      <c r="V14" s="57"/>
      <c r="W14" s="57"/>
      <c r="X14" s="57"/>
      <c r="Y14" s="57"/>
    </row>
    <row r="15" spans="1:25" ht="33" customHeight="1">
      <c r="A15" s="138" t="s">
        <v>229</v>
      </c>
      <c r="B15" s="681" t="s">
        <v>157</v>
      </c>
      <c r="C15" s="481"/>
      <c r="D15" s="481"/>
      <c r="E15" s="481">
        <v>5</v>
      </c>
      <c r="F15" s="550">
        <f t="shared" si="4"/>
        <v>5</v>
      </c>
      <c r="G15" s="480">
        <v>5</v>
      </c>
      <c r="H15" s="480">
        <v>5</v>
      </c>
      <c r="I15" s="480">
        <v>5</v>
      </c>
      <c r="J15" s="550">
        <f>G15+H15+I15</f>
        <v>15</v>
      </c>
      <c r="K15" s="558">
        <f>F15+J15</f>
        <v>20</v>
      </c>
      <c r="L15" s="478">
        <v>5</v>
      </c>
      <c r="M15" s="480">
        <v>5</v>
      </c>
      <c r="N15" s="480">
        <v>5</v>
      </c>
      <c r="O15" s="550">
        <f>L15+M15+N15</f>
        <v>15</v>
      </c>
      <c r="P15" s="558">
        <f>K15+O15</f>
        <v>35</v>
      </c>
      <c r="Q15" s="480">
        <v>5</v>
      </c>
      <c r="R15" s="480">
        <v>5</v>
      </c>
      <c r="S15" s="480">
        <v>5</v>
      </c>
      <c r="T15" s="550">
        <f>Q15+R15+S15</f>
        <v>15</v>
      </c>
      <c r="U15" s="558">
        <f>P15+T15</f>
        <v>50</v>
      </c>
      <c r="V15" s="57"/>
      <c r="W15" s="57"/>
      <c r="X15" s="57"/>
      <c r="Y15" s="57"/>
    </row>
    <row r="16" spans="1:25" ht="24" customHeight="1">
      <c r="A16" s="138" t="s">
        <v>230</v>
      </c>
      <c r="B16" s="681" t="s">
        <v>141</v>
      </c>
      <c r="C16" s="571">
        <f>C17+C19</f>
        <v>15</v>
      </c>
      <c r="D16" s="571">
        <f>D17+D19</f>
        <v>35</v>
      </c>
      <c r="E16" s="571">
        <f>E17+E19</f>
        <v>15</v>
      </c>
      <c r="F16" s="572">
        <f>C16+D16+E16</f>
        <v>65</v>
      </c>
      <c r="G16" s="571">
        <f aca="true" t="shared" si="6" ref="G16:U16">G17+G19</f>
        <v>12</v>
      </c>
      <c r="H16" s="571">
        <f t="shared" si="6"/>
        <v>15</v>
      </c>
      <c r="I16" s="571">
        <f t="shared" si="6"/>
        <v>18</v>
      </c>
      <c r="J16" s="572">
        <f t="shared" si="6"/>
        <v>45</v>
      </c>
      <c r="K16" s="572">
        <f t="shared" si="6"/>
        <v>110</v>
      </c>
      <c r="L16" s="571">
        <f t="shared" si="6"/>
        <v>18</v>
      </c>
      <c r="M16" s="571">
        <f t="shared" si="6"/>
        <v>23</v>
      </c>
      <c r="N16" s="571">
        <f t="shared" si="6"/>
        <v>28</v>
      </c>
      <c r="O16" s="572">
        <f t="shared" si="6"/>
        <v>69</v>
      </c>
      <c r="P16" s="572">
        <f t="shared" si="6"/>
        <v>179</v>
      </c>
      <c r="Q16" s="571">
        <f t="shared" si="6"/>
        <v>265</v>
      </c>
      <c r="R16" s="571">
        <f t="shared" si="6"/>
        <v>405</v>
      </c>
      <c r="S16" s="571">
        <f t="shared" si="6"/>
        <v>113</v>
      </c>
      <c r="T16" s="572">
        <f t="shared" si="6"/>
        <v>783</v>
      </c>
      <c r="U16" s="572">
        <f t="shared" si="6"/>
        <v>962</v>
      </c>
      <c r="V16" s="57"/>
      <c r="W16" s="57"/>
      <c r="X16" s="57"/>
      <c r="Y16" s="57"/>
    </row>
    <row r="17" spans="1:25" ht="45.75" customHeight="1">
      <c r="A17" s="138" t="s">
        <v>9</v>
      </c>
      <c r="B17" s="681" t="s">
        <v>357</v>
      </c>
      <c r="C17" s="481">
        <f>C18</f>
        <v>15</v>
      </c>
      <c r="D17" s="481">
        <f>D18</f>
        <v>10</v>
      </c>
      <c r="E17" s="481">
        <f>E18</f>
        <v>15</v>
      </c>
      <c r="F17" s="550">
        <f>C17+D17+E17</f>
        <v>40</v>
      </c>
      <c r="G17" s="481">
        <f aca="true" t="shared" si="7" ref="G17:U17">G18</f>
        <v>12</v>
      </c>
      <c r="H17" s="481">
        <f t="shared" si="7"/>
        <v>15</v>
      </c>
      <c r="I17" s="481">
        <f t="shared" si="7"/>
        <v>18</v>
      </c>
      <c r="J17" s="552">
        <f t="shared" si="7"/>
        <v>45</v>
      </c>
      <c r="K17" s="559">
        <f t="shared" si="7"/>
        <v>85</v>
      </c>
      <c r="L17" s="481">
        <f t="shared" si="7"/>
        <v>18</v>
      </c>
      <c r="M17" s="481">
        <f t="shared" si="7"/>
        <v>23</v>
      </c>
      <c r="N17" s="481">
        <f t="shared" si="7"/>
        <v>28</v>
      </c>
      <c r="O17" s="552">
        <f t="shared" si="7"/>
        <v>69</v>
      </c>
      <c r="P17" s="559">
        <f t="shared" si="7"/>
        <v>154</v>
      </c>
      <c r="Q17" s="481">
        <f t="shared" si="7"/>
        <v>195</v>
      </c>
      <c r="R17" s="481">
        <f t="shared" si="7"/>
        <v>350</v>
      </c>
      <c r="S17" s="481">
        <f t="shared" si="7"/>
        <v>83</v>
      </c>
      <c r="T17" s="552">
        <f t="shared" si="7"/>
        <v>628</v>
      </c>
      <c r="U17" s="559">
        <f t="shared" si="7"/>
        <v>782</v>
      </c>
      <c r="V17" s="57"/>
      <c r="W17" s="57"/>
      <c r="X17" s="57"/>
      <c r="Y17" s="57"/>
    </row>
    <row r="18" spans="1:25" ht="59.25" customHeight="1">
      <c r="A18" s="138" t="s">
        <v>8</v>
      </c>
      <c r="B18" s="681" t="s">
        <v>358</v>
      </c>
      <c r="C18" s="481">
        <v>15</v>
      </c>
      <c r="D18" s="481">
        <v>10</v>
      </c>
      <c r="E18" s="481">
        <v>15</v>
      </c>
      <c r="F18" s="550">
        <f t="shared" si="4"/>
        <v>40</v>
      </c>
      <c r="G18" s="480">
        <v>12</v>
      </c>
      <c r="H18" s="480">
        <v>15</v>
      </c>
      <c r="I18" s="480">
        <v>18</v>
      </c>
      <c r="J18" s="550">
        <f>G18+H18+I18</f>
        <v>45</v>
      </c>
      <c r="K18" s="558">
        <f>F18+J18</f>
        <v>85</v>
      </c>
      <c r="L18" s="478">
        <v>18</v>
      </c>
      <c r="M18" s="480">
        <v>23</v>
      </c>
      <c r="N18" s="480">
        <v>28</v>
      </c>
      <c r="O18" s="550">
        <f>L18+M18+N18</f>
        <v>69</v>
      </c>
      <c r="P18" s="558">
        <f>K18+O18</f>
        <v>154</v>
      </c>
      <c r="Q18" s="480">
        <v>195</v>
      </c>
      <c r="R18" s="480">
        <v>350</v>
      </c>
      <c r="S18" s="480">
        <v>83</v>
      </c>
      <c r="T18" s="550">
        <f>Q18+R18+S18</f>
        <v>628</v>
      </c>
      <c r="U18" s="558">
        <f>P18+T18</f>
        <v>782</v>
      </c>
      <c r="V18" s="57"/>
      <c r="W18" s="57"/>
      <c r="X18" s="57"/>
      <c r="Y18" s="57"/>
    </row>
    <row r="19" spans="1:25" ht="46.5" customHeight="1">
      <c r="A19" s="138" t="s">
        <v>221</v>
      </c>
      <c r="B19" s="681" t="s">
        <v>359</v>
      </c>
      <c r="C19" s="481">
        <f>C20</f>
        <v>0</v>
      </c>
      <c r="D19" s="481">
        <f>D20</f>
        <v>25</v>
      </c>
      <c r="E19" s="481">
        <f>E20</f>
        <v>0</v>
      </c>
      <c r="F19" s="550">
        <f t="shared" si="4"/>
        <v>25</v>
      </c>
      <c r="G19" s="481">
        <f aca="true" t="shared" si="8" ref="G19:S19">G20</f>
        <v>0</v>
      </c>
      <c r="H19" s="481">
        <f t="shared" si="8"/>
        <v>0</v>
      </c>
      <c r="I19" s="481">
        <f t="shared" si="8"/>
        <v>0</v>
      </c>
      <c r="J19" s="552">
        <f t="shared" si="8"/>
        <v>0</v>
      </c>
      <c r="K19" s="559">
        <f t="shared" si="8"/>
        <v>25</v>
      </c>
      <c r="L19" s="481">
        <f t="shared" si="8"/>
        <v>0</v>
      </c>
      <c r="M19" s="481">
        <f t="shared" si="8"/>
        <v>0</v>
      </c>
      <c r="N19" s="481">
        <f t="shared" si="8"/>
        <v>0</v>
      </c>
      <c r="O19" s="552">
        <f t="shared" si="8"/>
        <v>0</v>
      </c>
      <c r="P19" s="559">
        <f t="shared" si="8"/>
        <v>25</v>
      </c>
      <c r="Q19" s="481">
        <f t="shared" si="8"/>
        <v>70</v>
      </c>
      <c r="R19" s="481">
        <f t="shared" si="8"/>
        <v>55</v>
      </c>
      <c r="S19" s="481">
        <f t="shared" si="8"/>
        <v>30</v>
      </c>
      <c r="T19" s="552">
        <f>T20</f>
        <v>155</v>
      </c>
      <c r="U19" s="559">
        <f>U20</f>
        <v>180</v>
      </c>
      <c r="V19" s="57"/>
      <c r="W19" s="57"/>
      <c r="X19" s="57"/>
      <c r="Y19" s="57"/>
    </row>
    <row r="20" spans="1:25" ht="59.25" customHeight="1">
      <c r="A20" s="138" t="s">
        <v>94</v>
      </c>
      <c r="B20" s="681" t="s">
        <v>360</v>
      </c>
      <c r="C20" s="481"/>
      <c r="D20" s="481">
        <v>25</v>
      </c>
      <c r="E20" s="481"/>
      <c r="F20" s="550">
        <f t="shared" si="4"/>
        <v>25</v>
      </c>
      <c r="G20" s="480"/>
      <c r="H20" s="480"/>
      <c r="I20" s="480"/>
      <c r="J20" s="550">
        <f>G20+H20+I20</f>
        <v>0</v>
      </c>
      <c r="K20" s="558">
        <f>F20+J20</f>
        <v>25</v>
      </c>
      <c r="L20" s="478"/>
      <c r="M20" s="480"/>
      <c r="N20" s="480"/>
      <c r="O20" s="550">
        <f>L20+M20+N20</f>
        <v>0</v>
      </c>
      <c r="P20" s="558">
        <f>K20+O20</f>
        <v>25</v>
      </c>
      <c r="Q20" s="480">
        <v>70</v>
      </c>
      <c r="R20" s="480">
        <v>55</v>
      </c>
      <c r="S20" s="480">
        <v>30</v>
      </c>
      <c r="T20" s="550">
        <f>Q20+R20+S20</f>
        <v>155</v>
      </c>
      <c r="U20" s="558">
        <f>P20+T20</f>
        <v>180</v>
      </c>
      <c r="V20" s="57"/>
      <c r="W20" s="57"/>
      <c r="X20" s="57"/>
      <c r="Y20" s="57"/>
    </row>
    <row r="21" spans="1:25" ht="18" customHeight="1" hidden="1">
      <c r="A21" s="138" t="s">
        <v>158</v>
      </c>
      <c r="B21" s="680" t="s">
        <v>159</v>
      </c>
      <c r="C21" s="481">
        <f aca="true" t="shared" si="9" ref="C21:E22">C22</f>
        <v>0</v>
      </c>
      <c r="D21" s="481">
        <f t="shared" si="9"/>
        <v>0</v>
      </c>
      <c r="E21" s="481">
        <f t="shared" si="9"/>
        <v>0</v>
      </c>
      <c r="F21" s="550">
        <f aca="true" t="shared" si="10" ref="F21:F68">C21+D21+E21</f>
        <v>0</v>
      </c>
      <c r="G21" s="486"/>
      <c r="H21" s="486"/>
      <c r="I21" s="486"/>
      <c r="J21" s="550">
        <f aca="true" t="shared" si="11" ref="J21:J68">G21+H21+I21</f>
        <v>0</v>
      </c>
      <c r="K21" s="558">
        <f aca="true" t="shared" si="12" ref="K21:K68">F21+J21</f>
        <v>0</v>
      </c>
      <c r="L21" s="486"/>
      <c r="M21" s="487"/>
      <c r="N21" s="487"/>
      <c r="O21" s="550">
        <f aca="true" t="shared" si="13" ref="O21:O68">L21+M21+N21</f>
        <v>0</v>
      </c>
      <c r="P21" s="558">
        <f aca="true" t="shared" si="14" ref="P21:P68">K21+O21</f>
        <v>0</v>
      </c>
      <c r="Q21" s="487"/>
      <c r="R21" s="487"/>
      <c r="S21" s="487"/>
      <c r="T21" s="550">
        <f aca="true" t="shared" si="15" ref="T21:T68">Q21+R21+S21</f>
        <v>0</v>
      </c>
      <c r="U21" s="558">
        <f aca="true" t="shared" si="16" ref="U21:U68">P21+T21</f>
        <v>0</v>
      </c>
      <c r="V21" s="57"/>
      <c r="W21" s="57"/>
      <c r="X21" s="57"/>
      <c r="Y21" s="57"/>
    </row>
    <row r="22" spans="1:25" ht="13.5" customHeight="1" hidden="1">
      <c r="A22" s="138" t="s">
        <v>160</v>
      </c>
      <c r="B22" s="681" t="s">
        <v>161</v>
      </c>
      <c r="C22" s="479">
        <f t="shared" si="9"/>
        <v>0</v>
      </c>
      <c r="D22" s="479">
        <f t="shared" si="9"/>
        <v>0</v>
      </c>
      <c r="E22" s="479">
        <f t="shared" si="9"/>
        <v>0</v>
      </c>
      <c r="F22" s="550">
        <f t="shared" si="10"/>
        <v>0</v>
      </c>
      <c r="G22" s="486"/>
      <c r="H22" s="486"/>
      <c r="I22" s="486"/>
      <c r="J22" s="550">
        <f t="shared" si="11"/>
        <v>0</v>
      </c>
      <c r="K22" s="558">
        <f t="shared" si="12"/>
        <v>0</v>
      </c>
      <c r="L22" s="486"/>
      <c r="M22" s="487"/>
      <c r="N22" s="487"/>
      <c r="O22" s="550">
        <f t="shared" si="13"/>
        <v>0</v>
      </c>
      <c r="P22" s="558">
        <f t="shared" si="14"/>
        <v>0</v>
      </c>
      <c r="Q22" s="487"/>
      <c r="R22" s="487"/>
      <c r="S22" s="487"/>
      <c r="T22" s="550">
        <f t="shared" si="15"/>
        <v>0</v>
      </c>
      <c r="U22" s="558">
        <f t="shared" si="16"/>
        <v>0</v>
      </c>
      <c r="V22" s="57"/>
      <c r="W22" s="57"/>
      <c r="X22" s="57"/>
      <c r="Y22" s="57"/>
    </row>
    <row r="23" spans="1:25" ht="18.75" customHeight="1" hidden="1">
      <c r="A23" s="198" t="s">
        <v>162</v>
      </c>
      <c r="B23" s="682" t="s">
        <v>177</v>
      </c>
      <c r="C23" s="488">
        <v>0</v>
      </c>
      <c r="D23" s="488">
        <v>0</v>
      </c>
      <c r="E23" s="488">
        <v>0</v>
      </c>
      <c r="F23" s="553">
        <f t="shared" si="10"/>
        <v>0</v>
      </c>
      <c r="G23" s="487"/>
      <c r="H23" s="487"/>
      <c r="I23" s="487"/>
      <c r="J23" s="553">
        <f t="shared" si="11"/>
        <v>0</v>
      </c>
      <c r="K23" s="560">
        <f t="shared" si="12"/>
        <v>0</v>
      </c>
      <c r="L23" s="486"/>
      <c r="M23" s="487"/>
      <c r="N23" s="487"/>
      <c r="O23" s="553">
        <f t="shared" si="13"/>
        <v>0</v>
      </c>
      <c r="P23" s="560">
        <f t="shared" si="14"/>
        <v>0</v>
      </c>
      <c r="Q23" s="487"/>
      <c r="R23" s="487"/>
      <c r="S23" s="487"/>
      <c r="T23" s="553">
        <f t="shared" si="15"/>
        <v>0</v>
      </c>
      <c r="U23" s="560">
        <f t="shared" si="16"/>
        <v>0</v>
      </c>
      <c r="V23" s="57"/>
      <c r="W23" s="57"/>
      <c r="X23" s="57"/>
      <c r="Y23" s="57"/>
    </row>
    <row r="24" spans="1:25" ht="24" customHeight="1" hidden="1">
      <c r="A24" s="137" t="s">
        <v>392</v>
      </c>
      <c r="B24" s="683" t="s">
        <v>389</v>
      </c>
      <c r="C24" s="485">
        <f>C25+C26</f>
        <v>0</v>
      </c>
      <c r="D24" s="485">
        <f>D25+D26</f>
        <v>0</v>
      </c>
      <c r="E24" s="485">
        <f>E25+E26</f>
        <v>0</v>
      </c>
      <c r="F24" s="550">
        <f>C24+D24+E24</f>
        <v>0</v>
      </c>
      <c r="G24" s="485">
        <f>G25+G26</f>
        <v>0</v>
      </c>
      <c r="H24" s="485">
        <f>H25+H26</f>
        <v>0</v>
      </c>
      <c r="I24" s="485">
        <f>I25+I26</f>
        <v>0</v>
      </c>
      <c r="J24" s="550">
        <f>G24+H24+I24</f>
        <v>0</v>
      </c>
      <c r="K24" s="558">
        <f t="shared" si="12"/>
        <v>0</v>
      </c>
      <c r="L24" s="485">
        <f>L25+L26</f>
        <v>0</v>
      </c>
      <c r="M24" s="485">
        <f>M25+M26</f>
        <v>0</v>
      </c>
      <c r="N24" s="485">
        <f>N25+N26</f>
        <v>0</v>
      </c>
      <c r="O24" s="550">
        <f>L24+M24+N24</f>
        <v>0</v>
      </c>
      <c r="P24" s="558">
        <f t="shared" si="14"/>
        <v>0</v>
      </c>
      <c r="Q24" s="482">
        <f>Q25+Q26</f>
        <v>0</v>
      </c>
      <c r="R24" s="482">
        <f>R25+R26</f>
        <v>0</v>
      </c>
      <c r="S24" s="482">
        <f>S25+S26</f>
        <v>0</v>
      </c>
      <c r="T24" s="550">
        <f>Q24+S24+R24</f>
        <v>0</v>
      </c>
      <c r="U24" s="558">
        <f t="shared" si="16"/>
        <v>0</v>
      </c>
      <c r="V24" s="57"/>
      <c r="W24" s="57"/>
      <c r="X24" s="57"/>
      <c r="Y24" s="57"/>
    </row>
    <row r="25" spans="1:25" ht="24" customHeight="1" hidden="1">
      <c r="A25" s="199" t="s">
        <v>393</v>
      </c>
      <c r="B25" s="681" t="s">
        <v>390</v>
      </c>
      <c r="C25" s="481"/>
      <c r="D25" s="481"/>
      <c r="E25" s="481"/>
      <c r="F25" s="550"/>
      <c r="G25" s="480"/>
      <c r="H25" s="480"/>
      <c r="I25" s="480"/>
      <c r="J25" s="550"/>
      <c r="K25" s="558"/>
      <c r="L25" s="478"/>
      <c r="M25" s="480"/>
      <c r="N25" s="480"/>
      <c r="O25" s="550"/>
      <c r="P25" s="558"/>
      <c r="Q25" s="480"/>
      <c r="R25" s="480"/>
      <c r="S25" s="480"/>
      <c r="T25" s="550"/>
      <c r="U25" s="558"/>
      <c r="V25" s="57"/>
      <c r="W25" s="57"/>
      <c r="X25" s="57"/>
      <c r="Y25" s="57"/>
    </row>
    <row r="26" spans="1:25" ht="24" customHeight="1" hidden="1">
      <c r="A26" s="199" t="s">
        <v>391</v>
      </c>
      <c r="B26" s="681" t="s">
        <v>390</v>
      </c>
      <c r="C26" s="481"/>
      <c r="D26" s="481"/>
      <c r="E26" s="481"/>
      <c r="F26" s="550">
        <f>C26+D26+E26</f>
        <v>0</v>
      </c>
      <c r="G26" s="480"/>
      <c r="H26" s="480"/>
      <c r="I26" s="480"/>
      <c r="J26" s="550">
        <f>G26+H26+I26</f>
        <v>0</v>
      </c>
      <c r="K26" s="558">
        <f>F26+J26</f>
        <v>0</v>
      </c>
      <c r="L26" s="478"/>
      <c r="M26" s="480"/>
      <c r="N26" s="480"/>
      <c r="O26" s="550">
        <f>L26+M26+N26</f>
        <v>0</v>
      </c>
      <c r="P26" s="558">
        <f>K26+O26</f>
        <v>0</v>
      </c>
      <c r="Q26" s="480"/>
      <c r="R26" s="480"/>
      <c r="S26" s="480"/>
      <c r="T26" s="550">
        <f>Q26+R26+S26</f>
        <v>0</v>
      </c>
      <c r="U26" s="558">
        <f>P26+T26</f>
        <v>0</v>
      </c>
      <c r="V26" s="57"/>
      <c r="W26" s="57"/>
      <c r="X26" s="57"/>
      <c r="Y26" s="57"/>
    </row>
    <row r="27" spans="1:25" ht="64.5" customHeight="1">
      <c r="A27" s="138" t="s">
        <v>142</v>
      </c>
      <c r="B27" s="680" t="s">
        <v>163</v>
      </c>
      <c r="C27" s="573">
        <f aca="true" t="shared" si="17" ref="C27:S27">C28+C30+C36+C48</f>
        <v>0</v>
      </c>
      <c r="D27" s="573">
        <f t="shared" si="17"/>
        <v>0</v>
      </c>
      <c r="E27" s="573">
        <f t="shared" si="17"/>
        <v>0</v>
      </c>
      <c r="F27" s="573">
        <f t="shared" si="17"/>
        <v>0</v>
      </c>
      <c r="G27" s="573">
        <f t="shared" si="17"/>
        <v>0</v>
      </c>
      <c r="H27" s="573">
        <f t="shared" si="17"/>
        <v>0</v>
      </c>
      <c r="I27" s="573">
        <f t="shared" si="17"/>
        <v>0</v>
      </c>
      <c r="J27" s="573">
        <f t="shared" si="17"/>
        <v>0</v>
      </c>
      <c r="K27" s="573">
        <f t="shared" si="17"/>
        <v>0</v>
      </c>
      <c r="L27" s="573">
        <f t="shared" si="17"/>
        <v>0</v>
      </c>
      <c r="M27" s="573">
        <f t="shared" si="17"/>
        <v>0</v>
      </c>
      <c r="N27" s="573">
        <f t="shared" si="17"/>
        <v>0</v>
      </c>
      <c r="O27" s="573">
        <f t="shared" si="17"/>
        <v>0</v>
      </c>
      <c r="P27" s="573">
        <f t="shared" si="17"/>
        <v>0</v>
      </c>
      <c r="Q27" s="573">
        <f>Q28+Q30+Q36+Q48</f>
        <v>0</v>
      </c>
      <c r="R27" s="573">
        <f t="shared" si="17"/>
        <v>0</v>
      </c>
      <c r="S27" s="573">
        <f t="shared" si="17"/>
        <v>0</v>
      </c>
      <c r="T27" s="573">
        <f>T28+T30+T36+T48</f>
        <v>0</v>
      </c>
      <c r="U27" s="573">
        <f>U28+U30+U36+U48</f>
        <v>0</v>
      </c>
      <c r="V27" s="57"/>
      <c r="W27" s="57"/>
      <c r="X27" s="57"/>
      <c r="Y27" s="57"/>
    </row>
    <row r="28" spans="1:25" ht="88.5" customHeight="1">
      <c r="A28" s="138" t="s">
        <v>231</v>
      </c>
      <c r="B28" s="681" t="s">
        <v>235</v>
      </c>
      <c r="C28" s="479">
        <f>C30</f>
        <v>0</v>
      </c>
      <c r="D28" s="489">
        <f aca="true" t="shared" si="18" ref="D28:S28">D30</f>
        <v>0</v>
      </c>
      <c r="E28" s="489"/>
      <c r="F28" s="550">
        <f>C28+D28+E28</f>
        <v>0</v>
      </c>
      <c r="G28" s="479">
        <f t="shared" si="18"/>
        <v>0</v>
      </c>
      <c r="H28" s="489">
        <f t="shared" si="18"/>
        <v>0</v>
      </c>
      <c r="I28" s="489">
        <f t="shared" si="18"/>
        <v>0</v>
      </c>
      <c r="J28" s="550">
        <f>G28+H28+I28</f>
        <v>0</v>
      </c>
      <c r="K28" s="558">
        <f>F28+J28</f>
        <v>0</v>
      </c>
      <c r="L28" s="489">
        <f t="shared" si="18"/>
        <v>0</v>
      </c>
      <c r="M28" s="489">
        <f t="shared" si="18"/>
        <v>0</v>
      </c>
      <c r="N28" s="489">
        <f t="shared" si="18"/>
        <v>0</v>
      </c>
      <c r="O28" s="550">
        <f>L28+M28+N28</f>
        <v>0</v>
      </c>
      <c r="P28" s="558">
        <f>K28+O28</f>
        <v>0</v>
      </c>
      <c r="Q28" s="489">
        <f t="shared" si="18"/>
        <v>0</v>
      </c>
      <c r="R28" s="489">
        <f t="shared" si="18"/>
        <v>0</v>
      </c>
      <c r="S28" s="489">
        <f t="shared" si="18"/>
        <v>0</v>
      </c>
      <c r="T28" s="550">
        <f>Q28+R28+S28</f>
        <v>0</v>
      </c>
      <c r="U28" s="558">
        <f>P28+T28</f>
        <v>0</v>
      </c>
      <c r="V28" s="57"/>
      <c r="W28" s="57"/>
      <c r="X28" s="57"/>
      <c r="Y28" s="57"/>
    </row>
    <row r="29" spans="1:25" ht="60" customHeight="1" hidden="1">
      <c r="A29" s="138" t="s">
        <v>328</v>
      </c>
      <c r="B29" s="684" t="s">
        <v>335</v>
      </c>
      <c r="C29" s="479">
        <v>0</v>
      </c>
      <c r="D29" s="479">
        <v>0</v>
      </c>
      <c r="E29" s="479">
        <v>0</v>
      </c>
      <c r="F29" s="550">
        <f t="shared" si="10"/>
        <v>0</v>
      </c>
      <c r="G29" s="478"/>
      <c r="H29" s="478"/>
      <c r="I29" s="478"/>
      <c r="J29" s="550">
        <f t="shared" si="11"/>
        <v>0</v>
      </c>
      <c r="K29" s="558">
        <f t="shared" si="12"/>
        <v>0</v>
      </c>
      <c r="L29" s="478"/>
      <c r="M29" s="480"/>
      <c r="N29" s="480"/>
      <c r="O29" s="550">
        <f t="shared" si="13"/>
        <v>0</v>
      </c>
      <c r="P29" s="558">
        <f t="shared" si="14"/>
        <v>0</v>
      </c>
      <c r="Q29" s="480"/>
      <c r="R29" s="480"/>
      <c r="S29" s="480"/>
      <c r="T29" s="550">
        <f t="shared" si="15"/>
        <v>0</v>
      </c>
      <c r="U29" s="558">
        <f t="shared" si="16"/>
        <v>0</v>
      </c>
      <c r="V29" s="57"/>
      <c r="W29" s="57"/>
      <c r="X29" s="57"/>
      <c r="Y29" s="57"/>
    </row>
    <row r="30" spans="1:25" ht="81.75" customHeight="1">
      <c r="A30" s="138" t="s">
        <v>329</v>
      </c>
      <c r="B30" s="684" t="s">
        <v>286</v>
      </c>
      <c r="C30" s="479"/>
      <c r="D30" s="479"/>
      <c r="E30" s="479"/>
      <c r="F30" s="550">
        <f t="shared" si="10"/>
        <v>0</v>
      </c>
      <c r="G30" s="478"/>
      <c r="H30" s="478"/>
      <c r="I30" s="478"/>
      <c r="J30" s="550">
        <f t="shared" si="11"/>
        <v>0</v>
      </c>
      <c r="K30" s="558">
        <f t="shared" si="12"/>
        <v>0</v>
      </c>
      <c r="L30" s="478"/>
      <c r="M30" s="480"/>
      <c r="N30" s="480"/>
      <c r="O30" s="550">
        <f t="shared" si="13"/>
        <v>0</v>
      </c>
      <c r="P30" s="558">
        <f t="shared" si="14"/>
        <v>0</v>
      </c>
      <c r="Q30" s="480"/>
      <c r="R30" s="480"/>
      <c r="S30" s="480"/>
      <c r="T30" s="550">
        <f t="shared" si="15"/>
        <v>0</v>
      </c>
      <c r="U30" s="558">
        <f t="shared" si="16"/>
        <v>0</v>
      </c>
      <c r="V30" s="57"/>
      <c r="W30" s="57"/>
      <c r="X30" s="57"/>
      <c r="Y30" s="57"/>
    </row>
    <row r="31" spans="1:25" ht="0.75" customHeight="1" hidden="1">
      <c r="A31" s="138" t="s">
        <v>285</v>
      </c>
      <c r="B31" s="684" t="s">
        <v>347</v>
      </c>
      <c r="C31" s="479">
        <f aca="true" t="shared" si="19" ref="C31:E35">C42</f>
        <v>0</v>
      </c>
      <c r="D31" s="479">
        <f t="shared" si="19"/>
        <v>0</v>
      </c>
      <c r="E31" s="479">
        <f t="shared" si="19"/>
        <v>0</v>
      </c>
      <c r="F31" s="550">
        <f t="shared" si="10"/>
        <v>0</v>
      </c>
      <c r="G31" s="478"/>
      <c r="H31" s="478"/>
      <c r="I31" s="478"/>
      <c r="J31" s="550">
        <f t="shared" si="11"/>
        <v>0</v>
      </c>
      <c r="K31" s="558">
        <f t="shared" si="12"/>
        <v>0</v>
      </c>
      <c r="L31" s="478"/>
      <c r="M31" s="480"/>
      <c r="N31" s="480"/>
      <c r="O31" s="550">
        <f t="shared" si="13"/>
        <v>0</v>
      </c>
      <c r="P31" s="558">
        <f t="shared" si="14"/>
        <v>0</v>
      </c>
      <c r="Q31" s="480"/>
      <c r="R31" s="480"/>
      <c r="S31" s="480"/>
      <c r="T31" s="550">
        <f t="shared" si="15"/>
        <v>0</v>
      </c>
      <c r="U31" s="558">
        <f t="shared" si="16"/>
        <v>0</v>
      </c>
      <c r="V31" s="57"/>
      <c r="W31" s="57"/>
      <c r="X31" s="57"/>
      <c r="Y31" s="57"/>
    </row>
    <row r="32" spans="1:25" ht="48.75" customHeight="1" hidden="1">
      <c r="A32" s="138" t="s">
        <v>166</v>
      </c>
      <c r="B32" s="684" t="s">
        <v>346</v>
      </c>
      <c r="C32" s="479"/>
      <c r="D32" s="479"/>
      <c r="E32" s="479"/>
      <c r="F32" s="550">
        <f t="shared" si="10"/>
        <v>0</v>
      </c>
      <c r="G32" s="478"/>
      <c r="H32" s="478"/>
      <c r="I32" s="478"/>
      <c r="J32" s="550">
        <f t="shared" si="11"/>
        <v>0</v>
      </c>
      <c r="K32" s="558">
        <f t="shared" si="12"/>
        <v>0</v>
      </c>
      <c r="L32" s="478"/>
      <c r="M32" s="480"/>
      <c r="N32" s="480"/>
      <c r="O32" s="550">
        <f t="shared" si="13"/>
        <v>0</v>
      </c>
      <c r="P32" s="558">
        <f t="shared" si="14"/>
        <v>0</v>
      </c>
      <c r="Q32" s="480"/>
      <c r="R32" s="480"/>
      <c r="S32" s="480"/>
      <c r="T32" s="550">
        <f t="shared" si="15"/>
        <v>0</v>
      </c>
      <c r="U32" s="558">
        <f t="shared" si="16"/>
        <v>0</v>
      </c>
      <c r="V32" s="57"/>
      <c r="W32" s="57"/>
      <c r="X32" s="57"/>
      <c r="Y32" s="57"/>
    </row>
    <row r="33" spans="1:25" ht="22.5" customHeight="1" hidden="1">
      <c r="A33" s="138" t="s">
        <v>330</v>
      </c>
      <c r="B33" s="684" t="s">
        <v>287</v>
      </c>
      <c r="C33" s="479">
        <f t="shared" si="19"/>
        <v>0</v>
      </c>
      <c r="D33" s="479">
        <f t="shared" si="19"/>
        <v>0</v>
      </c>
      <c r="E33" s="479">
        <f t="shared" si="19"/>
        <v>0</v>
      </c>
      <c r="F33" s="550">
        <f t="shared" si="10"/>
        <v>0</v>
      </c>
      <c r="G33" s="478"/>
      <c r="H33" s="478"/>
      <c r="I33" s="478"/>
      <c r="J33" s="550">
        <f t="shared" si="11"/>
        <v>0</v>
      </c>
      <c r="K33" s="558">
        <f t="shared" si="12"/>
        <v>0</v>
      </c>
      <c r="L33" s="478"/>
      <c r="M33" s="480"/>
      <c r="N33" s="480"/>
      <c r="O33" s="550">
        <f t="shared" si="13"/>
        <v>0</v>
      </c>
      <c r="P33" s="558">
        <f t="shared" si="14"/>
        <v>0</v>
      </c>
      <c r="Q33" s="480"/>
      <c r="R33" s="480"/>
      <c r="S33" s="480"/>
      <c r="T33" s="550">
        <f t="shared" si="15"/>
        <v>0</v>
      </c>
      <c r="U33" s="558">
        <f t="shared" si="16"/>
        <v>0</v>
      </c>
      <c r="V33" s="57"/>
      <c r="W33" s="57"/>
      <c r="X33" s="57"/>
      <c r="Y33" s="57"/>
    </row>
    <row r="34" spans="1:25" ht="19.5" customHeight="1" hidden="1">
      <c r="A34" s="138" t="s">
        <v>331</v>
      </c>
      <c r="B34" s="684" t="s">
        <v>336</v>
      </c>
      <c r="C34" s="479">
        <f t="shared" si="19"/>
        <v>0</v>
      </c>
      <c r="D34" s="479">
        <f t="shared" si="19"/>
        <v>0</v>
      </c>
      <c r="E34" s="479">
        <f t="shared" si="19"/>
        <v>0</v>
      </c>
      <c r="F34" s="550">
        <f t="shared" si="10"/>
        <v>0</v>
      </c>
      <c r="G34" s="478"/>
      <c r="H34" s="478"/>
      <c r="I34" s="478"/>
      <c r="J34" s="550">
        <f t="shared" si="11"/>
        <v>0</v>
      </c>
      <c r="K34" s="558">
        <f t="shared" si="12"/>
        <v>0</v>
      </c>
      <c r="L34" s="478"/>
      <c r="M34" s="480"/>
      <c r="N34" s="480"/>
      <c r="O34" s="550">
        <f t="shared" si="13"/>
        <v>0</v>
      </c>
      <c r="P34" s="558">
        <f t="shared" si="14"/>
        <v>0</v>
      </c>
      <c r="Q34" s="480"/>
      <c r="R34" s="480"/>
      <c r="S34" s="480"/>
      <c r="T34" s="550">
        <f t="shared" si="15"/>
        <v>0</v>
      </c>
      <c r="U34" s="558">
        <f t="shared" si="16"/>
        <v>0</v>
      </c>
      <c r="V34" s="57"/>
      <c r="W34" s="57"/>
      <c r="X34" s="57"/>
      <c r="Y34" s="57"/>
    </row>
    <row r="35" spans="1:25" ht="15.75" customHeight="1" hidden="1">
      <c r="A35" s="138" t="s">
        <v>333</v>
      </c>
      <c r="B35" s="684" t="s">
        <v>288</v>
      </c>
      <c r="C35" s="479">
        <f t="shared" si="19"/>
        <v>0</v>
      </c>
      <c r="D35" s="479">
        <f t="shared" si="19"/>
        <v>0</v>
      </c>
      <c r="E35" s="479">
        <f t="shared" si="19"/>
        <v>0</v>
      </c>
      <c r="F35" s="550">
        <f t="shared" si="10"/>
        <v>0</v>
      </c>
      <c r="G35" s="478"/>
      <c r="H35" s="478"/>
      <c r="I35" s="478"/>
      <c r="J35" s="550">
        <f t="shared" si="11"/>
        <v>0</v>
      </c>
      <c r="K35" s="558">
        <f t="shared" si="12"/>
        <v>0</v>
      </c>
      <c r="L35" s="478"/>
      <c r="M35" s="480"/>
      <c r="N35" s="480"/>
      <c r="O35" s="550">
        <f t="shared" si="13"/>
        <v>0</v>
      </c>
      <c r="P35" s="558">
        <f t="shared" si="14"/>
        <v>0</v>
      </c>
      <c r="Q35" s="480"/>
      <c r="R35" s="480"/>
      <c r="S35" s="480"/>
      <c r="T35" s="550">
        <f t="shared" si="15"/>
        <v>0</v>
      </c>
      <c r="U35" s="558">
        <f t="shared" si="16"/>
        <v>0</v>
      </c>
      <c r="V35" s="57"/>
      <c r="W35" s="57"/>
      <c r="X35" s="57"/>
      <c r="Y35" s="57"/>
    </row>
    <row r="36" spans="1:25" ht="79.5" customHeight="1">
      <c r="A36" s="176" t="s">
        <v>332</v>
      </c>
      <c r="B36" s="685" t="s">
        <v>290</v>
      </c>
      <c r="C36" s="479"/>
      <c r="D36" s="479"/>
      <c r="E36" s="479">
        <v>0</v>
      </c>
      <c r="F36" s="550">
        <f t="shared" si="10"/>
        <v>0</v>
      </c>
      <c r="G36" s="478"/>
      <c r="H36" s="478"/>
      <c r="I36" s="478"/>
      <c r="J36" s="550">
        <f t="shared" si="11"/>
        <v>0</v>
      </c>
      <c r="K36" s="558">
        <f t="shared" si="12"/>
        <v>0</v>
      </c>
      <c r="L36" s="478"/>
      <c r="M36" s="480"/>
      <c r="N36" s="480"/>
      <c r="O36" s="550">
        <f>L36+M36+N36</f>
        <v>0</v>
      </c>
      <c r="P36" s="558">
        <f>K36+O36</f>
        <v>0</v>
      </c>
      <c r="Q36" s="490"/>
      <c r="R36" s="490"/>
      <c r="S36" s="490"/>
      <c r="T36" s="550">
        <f>Q36+R36+S36</f>
        <v>0</v>
      </c>
      <c r="U36" s="558">
        <f>P36+T36</f>
        <v>0</v>
      </c>
      <c r="V36" s="57"/>
      <c r="W36" s="57"/>
      <c r="X36" s="57"/>
      <c r="Y36" s="57"/>
    </row>
    <row r="37" spans="1:25" ht="0" customHeight="1" hidden="1">
      <c r="A37" s="138" t="s">
        <v>334</v>
      </c>
      <c r="B37" s="684" t="s">
        <v>289</v>
      </c>
      <c r="C37" s="479">
        <v>0</v>
      </c>
      <c r="D37" s="479">
        <v>0</v>
      </c>
      <c r="E37" s="479">
        <v>0</v>
      </c>
      <c r="F37" s="550">
        <f t="shared" si="10"/>
        <v>0</v>
      </c>
      <c r="G37" s="478"/>
      <c r="H37" s="478"/>
      <c r="I37" s="478"/>
      <c r="J37" s="550">
        <f t="shared" si="11"/>
        <v>0</v>
      </c>
      <c r="K37" s="558">
        <f t="shared" si="12"/>
        <v>0</v>
      </c>
      <c r="L37" s="478"/>
      <c r="M37" s="480"/>
      <c r="N37" s="480"/>
      <c r="O37" s="550">
        <f t="shared" si="13"/>
        <v>0</v>
      </c>
      <c r="P37" s="558">
        <f t="shared" si="14"/>
        <v>0</v>
      </c>
      <c r="Q37" s="480"/>
      <c r="R37" s="480"/>
      <c r="S37" s="480"/>
      <c r="T37" s="550">
        <f t="shared" si="15"/>
        <v>0</v>
      </c>
      <c r="U37" s="558">
        <f t="shared" si="16"/>
        <v>0</v>
      </c>
      <c r="V37" s="57"/>
      <c r="W37" s="57"/>
      <c r="X37" s="57"/>
      <c r="Y37" s="57"/>
    </row>
    <row r="38" spans="1:25" ht="0" customHeight="1" hidden="1">
      <c r="A38" s="138" t="s">
        <v>337</v>
      </c>
      <c r="B38" s="684" t="s">
        <v>338</v>
      </c>
      <c r="C38" s="479">
        <v>0</v>
      </c>
      <c r="D38" s="479">
        <v>0</v>
      </c>
      <c r="E38" s="479">
        <v>0</v>
      </c>
      <c r="F38" s="550">
        <f t="shared" si="10"/>
        <v>0</v>
      </c>
      <c r="G38" s="478"/>
      <c r="H38" s="478"/>
      <c r="I38" s="478"/>
      <c r="J38" s="550">
        <f t="shared" si="11"/>
        <v>0</v>
      </c>
      <c r="K38" s="558">
        <f t="shared" si="12"/>
        <v>0</v>
      </c>
      <c r="L38" s="478"/>
      <c r="M38" s="480"/>
      <c r="N38" s="480"/>
      <c r="O38" s="550">
        <f t="shared" si="13"/>
        <v>0</v>
      </c>
      <c r="P38" s="558">
        <f t="shared" si="14"/>
        <v>0</v>
      </c>
      <c r="Q38" s="480"/>
      <c r="R38" s="480"/>
      <c r="S38" s="480"/>
      <c r="T38" s="550">
        <f t="shared" si="15"/>
        <v>0</v>
      </c>
      <c r="U38" s="558">
        <f t="shared" si="16"/>
        <v>0</v>
      </c>
      <c r="V38" s="57"/>
      <c r="W38" s="57"/>
      <c r="X38" s="57"/>
      <c r="Y38" s="57"/>
    </row>
    <row r="39" spans="1:25" ht="19.5" customHeight="1" hidden="1">
      <c r="A39" s="138" t="s">
        <v>297</v>
      </c>
      <c r="B39" s="686" t="s">
        <v>298</v>
      </c>
      <c r="C39" s="479">
        <f>C40+C47</f>
        <v>0</v>
      </c>
      <c r="D39" s="479">
        <f>D40+D47</f>
        <v>0</v>
      </c>
      <c r="E39" s="479">
        <f>E40+E47</f>
        <v>0</v>
      </c>
      <c r="F39" s="550">
        <f t="shared" si="10"/>
        <v>0</v>
      </c>
      <c r="G39" s="478"/>
      <c r="H39" s="478"/>
      <c r="I39" s="478"/>
      <c r="J39" s="550">
        <f t="shared" si="11"/>
        <v>0</v>
      </c>
      <c r="K39" s="558">
        <f t="shared" si="12"/>
        <v>0</v>
      </c>
      <c r="L39" s="478"/>
      <c r="M39" s="480"/>
      <c r="N39" s="480"/>
      <c r="O39" s="550">
        <f t="shared" si="13"/>
        <v>0</v>
      </c>
      <c r="P39" s="558">
        <f t="shared" si="14"/>
        <v>0</v>
      </c>
      <c r="Q39" s="480"/>
      <c r="R39" s="480"/>
      <c r="S39" s="480"/>
      <c r="T39" s="550">
        <f t="shared" si="15"/>
        <v>0</v>
      </c>
      <c r="U39" s="558">
        <f t="shared" si="16"/>
        <v>0</v>
      </c>
      <c r="V39" s="57"/>
      <c r="W39" s="57"/>
      <c r="X39" s="57"/>
      <c r="Y39" s="57"/>
    </row>
    <row r="40" spans="1:25" ht="19.5" customHeight="1" hidden="1">
      <c r="A40" s="138" t="s">
        <v>303</v>
      </c>
      <c r="B40" s="684" t="s">
        <v>293</v>
      </c>
      <c r="C40" s="479">
        <v>0</v>
      </c>
      <c r="D40" s="479">
        <v>0</v>
      </c>
      <c r="E40" s="479">
        <v>0</v>
      </c>
      <c r="F40" s="550">
        <f t="shared" si="10"/>
        <v>0</v>
      </c>
      <c r="G40" s="480"/>
      <c r="H40" s="480"/>
      <c r="I40" s="480"/>
      <c r="J40" s="550">
        <f t="shared" si="11"/>
        <v>0</v>
      </c>
      <c r="K40" s="558">
        <f t="shared" si="12"/>
        <v>0</v>
      </c>
      <c r="L40" s="478"/>
      <c r="M40" s="480"/>
      <c r="N40" s="480"/>
      <c r="O40" s="550">
        <f t="shared" si="13"/>
        <v>0</v>
      </c>
      <c r="P40" s="558">
        <f t="shared" si="14"/>
        <v>0</v>
      </c>
      <c r="Q40" s="480"/>
      <c r="R40" s="480"/>
      <c r="S40" s="480"/>
      <c r="T40" s="550">
        <f t="shared" si="15"/>
        <v>0</v>
      </c>
      <c r="U40" s="558">
        <f t="shared" si="16"/>
        <v>0</v>
      </c>
      <c r="V40" s="57"/>
      <c r="W40" s="57"/>
      <c r="X40" s="57"/>
      <c r="Y40" s="57"/>
    </row>
    <row r="41" spans="1:25" ht="75.75" customHeight="1" hidden="1">
      <c r="A41" s="138" t="s">
        <v>164</v>
      </c>
      <c r="B41" s="681" t="s">
        <v>165</v>
      </c>
      <c r="C41" s="479">
        <f>C42</f>
        <v>0</v>
      </c>
      <c r="D41" s="479">
        <f>D42</f>
        <v>0</v>
      </c>
      <c r="E41" s="479">
        <f>E42</f>
        <v>0</v>
      </c>
      <c r="F41" s="550">
        <f t="shared" si="10"/>
        <v>0</v>
      </c>
      <c r="G41" s="478"/>
      <c r="H41" s="478"/>
      <c r="I41" s="478"/>
      <c r="J41" s="550">
        <f t="shared" si="11"/>
        <v>0</v>
      </c>
      <c r="K41" s="558">
        <f t="shared" si="12"/>
        <v>0</v>
      </c>
      <c r="L41" s="478"/>
      <c r="M41" s="480"/>
      <c r="N41" s="480"/>
      <c r="O41" s="550">
        <f t="shared" si="13"/>
        <v>0</v>
      </c>
      <c r="P41" s="558">
        <f t="shared" si="14"/>
        <v>0</v>
      </c>
      <c r="Q41" s="480"/>
      <c r="R41" s="480"/>
      <c r="S41" s="480"/>
      <c r="T41" s="550">
        <f t="shared" si="15"/>
        <v>0</v>
      </c>
      <c r="U41" s="558">
        <f t="shared" si="16"/>
        <v>0</v>
      </c>
      <c r="V41" s="57"/>
      <c r="W41" s="57"/>
      <c r="X41" s="57"/>
      <c r="Y41" s="57"/>
    </row>
    <row r="42" spans="1:25" ht="51" customHeight="1" hidden="1">
      <c r="A42" s="138" t="s">
        <v>166</v>
      </c>
      <c r="B42" s="681" t="s">
        <v>167</v>
      </c>
      <c r="C42" s="481">
        <v>0</v>
      </c>
      <c r="D42" s="481">
        <v>0</v>
      </c>
      <c r="E42" s="481">
        <v>0</v>
      </c>
      <c r="F42" s="550">
        <f t="shared" si="10"/>
        <v>0</v>
      </c>
      <c r="G42" s="480"/>
      <c r="H42" s="480"/>
      <c r="I42" s="480"/>
      <c r="J42" s="550">
        <f t="shared" si="11"/>
        <v>0</v>
      </c>
      <c r="K42" s="558">
        <f t="shared" si="12"/>
        <v>0</v>
      </c>
      <c r="L42" s="478"/>
      <c r="M42" s="480"/>
      <c r="N42" s="480"/>
      <c r="O42" s="550">
        <f t="shared" si="13"/>
        <v>0</v>
      </c>
      <c r="P42" s="558">
        <f t="shared" si="14"/>
        <v>0</v>
      </c>
      <c r="Q42" s="480"/>
      <c r="R42" s="480"/>
      <c r="S42" s="480"/>
      <c r="T42" s="550">
        <f t="shared" si="15"/>
        <v>0</v>
      </c>
      <c r="U42" s="558">
        <f t="shared" si="16"/>
        <v>0</v>
      </c>
      <c r="V42" s="57"/>
      <c r="W42" s="57"/>
      <c r="X42" s="57"/>
      <c r="Y42" s="57"/>
    </row>
    <row r="43" spans="1:25" ht="30" customHeight="1" hidden="1">
      <c r="A43" s="138" t="s">
        <v>168</v>
      </c>
      <c r="B43" s="681" t="s">
        <v>169</v>
      </c>
      <c r="C43" s="479">
        <f aca="true" t="shared" si="20" ref="C43:E44">C44</f>
        <v>0</v>
      </c>
      <c r="D43" s="479">
        <f t="shared" si="20"/>
        <v>0</v>
      </c>
      <c r="E43" s="479">
        <f t="shared" si="20"/>
        <v>0</v>
      </c>
      <c r="F43" s="550">
        <f t="shared" si="10"/>
        <v>0</v>
      </c>
      <c r="G43" s="478"/>
      <c r="H43" s="478"/>
      <c r="I43" s="478"/>
      <c r="J43" s="550">
        <f t="shared" si="11"/>
        <v>0</v>
      </c>
      <c r="K43" s="558">
        <f t="shared" si="12"/>
        <v>0</v>
      </c>
      <c r="L43" s="478"/>
      <c r="M43" s="480"/>
      <c r="N43" s="480"/>
      <c r="O43" s="550">
        <f t="shared" si="13"/>
        <v>0</v>
      </c>
      <c r="P43" s="558">
        <f t="shared" si="14"/>
        <v>0</v>
      </c>
      <c r="Q43" s="480"/>
      <c r="R43" s="480"/>
      <c r="S43" s="480"/>
      <c r="T43" s="550">
        <f t="shared" si="15"/>
        <v>0</v>
      </c>
      <c r="U43" s="558">
        <f t="shared" si="16"/>
        <v>0</v>
      </c>
      <c r="V43" s="57"/>
      <c r="W43" s="57"/>
      <c r="X43" s="57"/>
      <c r="Y43" s="57"/>
    </row>
    <row r="44" spans="1:25" ht="29.25" customHeight="1" hidden="1">
      <c r="A44" s="138" t="s">
        <v>170</v>
      </c>
      <c r="B44" s="681" t="s">
        <v>171</v>
      </c>
      <c r="C44" s="479">
        <f t="shared" si="20"/>
        <v>0</v>
      </c>
      <c r="D44" s="479">
        <f t="shared" si="20"/>
        <v>0</v>
      </c>
      <c r="E44" s="479">
        <f t="shared" si="20"/>
        <v>0</v>
      </c>
      <c r="F44" s="550">
        <f t="shared" si="10"/>
        <v>0</v>
      </c>
      <c r="G44" s="478"/>
      <c r="H44" s="478"/>
      <c r="I44" s="478"/>
      <c r="J44" s="550">
        <f t="shared" si="11"/>
        <v>0</v>
      </c>
      <c r="K44" s="558">
        <f t="shared" si="12"/>
        <v>0</v>
      </c>
      <c r="L44" s="478"/>
      <c r="M44" s="480"/>
      <c r="N44" s="480"/>
      <c r="O44" s="550">
        <f t="shared" si="13"/>
        <v>0</v>
      </c>
      <c r="P44" s="558">
        <f t="shared" si="14"/>
        <v>0</v>
      </c>
      <c r="Q44" s="480"/>
      <c r="R44" s="480"/>
      <c r="S44" s="480"/>
      <c r="T44" s="550">
        <f t="shared" si="15"/>
        <v>0</v>
      </c>
      <c r="U44" s="558">
        <f t="shared" si="16"/>
        <v>0</v>
      </c>
      <c r="V44" s="57"/>
      <c r="W44" s="57"/>
      <c r="X44" s="57"/>
      <c r="Y44" s="57"/>
    </row>
    <row r="45" spans="1:25" ht="33.75" hidden="1">
      <c r="A45" s="138" t="s">
        <v>172</v>
      </c>
      <c r="B45" s="681" t="s">
        <v>173</v>
      </c>
      <c r="C45" s="481">
        <v>0</v>
      </c>
      <c r="D45" s="481">
        <v>0</v>
      </c>
      <c r="E45" s="481">
        <v>0</v>
      </c>
      <c r="F45" s="550">
        <f t="shared" si="10"/>
        <v>0</v>
      </c>
      <c r="G45" s="480"/>
      <c r="H45" s="480"/>
      <c r="I45" s="480"/>
      <c r="J45" s="550">
        <f t="shared" si="11"/>
        <v>0</v>
      </c>
      <c r="K45" s="558">
        <f t="shared" si="12"/>
        <v>0</v>
      </c>
      <c r="L45" s="478"/>
      <c r="M45" s="480"/>
      <c r="N45" s="480"/>
      <c r="O45" s="550">
        <f t="shared" si="13"/>
        <v>0</v>
      </c>
      <c r="P45" s="558">
        <f t="shared" si="14"/>
        <v>0</v>
      </c>
      <c r="Q45" s="480"/>
      <c r="R45" s="480"/>
      <c r="S45" s="480"/>
      <c r="T45" s="550">
        <f t="shared" si="15"/>
        <v>0</v>
      </c>
      <c r="U45" s="558">
        <f t="shared" si="16"/>
        <v>0</v>
      </c>
      <c r="V45" s="57"/>
      <c r="W45" s="57"/>
      <c r="X45" s="57"/>
      <c r="Y45" s="57"/>
    </row>
    <row r="46" spans="1:25" ht="23.25" customHeight="1" hidden="1">
      <c r="A46" s="138"/>
      <c r="B46" s="680"/>
      <c r="C46" s="479"/>
      <c r="D46" s="479"/>
      <c r="E46" s="479"/>
      <c r="F46" s="550">
        <f t="shared" si="10"/>
        <v>0</v>
      </c>
      <c r="G46" s="478"/>
      <c r="H46" s="478"/>
      <c r="I46" s="478"/>
      <c r="J46" s="550">
        <f t="shared" si="11"/>
        <v>0</v>
      </c>
      <c r="K46" s="558">
        <f t="shared" si="12"/>
        <v>0</v>
      </c>
      <c r="L46" s="478"/>
      <c r="M46" s="480"/>
      <c r="N46" s="480"/>
      <c r="O46" s="550">
        <f t="shared" si="13"/>
        <v>0</v>
      </c>
      <c r="P46" s="558">
        <f t="shared" si="14"/>
        <v>0</v>
      </c>
      <c r="Q46" s="480"/>
      <c r="R46" s="480"/>
      <c r="S46" s="480"/>
      <c r="T46" s="550">
        <f t="shared" si="15"/>
        <v>0</v>
      </c>
      <c r="U46" s="558">
        <f t="shared" si="16"/>
        <v>0</v>
      </c>
      <c r="V46" s="57"/>
      <c r="W46" s="57"/>
      <c r="X46" s="57"/>
      <c r="Y46" s="57"/>
    </row>
    <row r="47" spans="1:25" ht="19.5" customHeight="1" hidden="1">
      <c r="A47" s="138" t="s">
        <v>292</v>
      </c>
      <c r="B47" s="684" t="s">
        <v>299</v>
      </c>
      <c r="C47" s="479"/>
      <c r="D47" s="479"/>
      <c r="E47" s="479"/>
      <c r="F47" s="550">
        <f t="shared" si="10"/>
        <v>0</v>
      </c>
      <c r="G47" s="478"/>
      <c r="H47" s="478"/>
      <c r="I47" s="478"/>
      <c r="J47" s="550">
        <f t="shared" si="11"/>
        <v>0</v>
      </c>
      <c r="K47" s="558">
        <f t="shared" si="12"/>
        <v>0</v>
      </c>
      <c r="L47" s="478"/>
      <c r="M47" s="480"/>
      <c r="N47" s="480"/>
      <c r="O47" s="550">
        <f t="shared" si="13"/>
        <v>0</v>
      </c>
      <c r="P47" s="558">
        <f t="shared" si="14"/>
        <v>0</v>
      </c>
      <c r="Q47" s="480"/>
      <c r="R47" s="480"/>
      <c r="S47" s="480"/>
      <c r="T47" s="550">
        <f t="shared" si="15"/>
        <v>0</v>
      </c>
      <c r="U47" s="558">
        <f t="shared" si="16"/>
        <v>0</v>
      </c>
      <c r="V47" s="57"/>
      <c r="W47" s="57"/>
      <c r="X47" s="57"/>
      <c r="Y47" s="57"/>
    </row>
    <row r="48" spans="1:25" ht="60" customHeight="1">
      <c r="A48" s="440" t="s">
        <v>337</v>
      </c>
      <c r="B48" s="687" t="s">
        <v>31</v>
      </c>
      <c r="C48" s="574"/>
      <c r="D48" s="574"/>
      <c r="E48" s="574"/>
      <c r="F48" s="573">
        <f aca="true" t="shared" si="21" ref="F48:F53">C48+D48+E48</f>
        <v>0</v>
      </c>
      <c r="G48" s="574"/>
      <c r="H48" s="574"/>
      <c r="I48" s="574"/>
      <c r="J48" s="573">
        <f>G48+H48+I48</f>
        <v>0</v>
      </c>
      <c r="K48" s="573">
        <f>F48+J48</f>
        <v>0</v>
      </c>
      <c r="L48" s="574"/>
      <c r="M48" s="575"/>
      <c r="N48" s="575"/>
      <c r="O48" s="573">
        <f>L48+M48+N48</f>
        <v>0</v>
      </c>
      <c r="P48" s="573">
        <f>K48+O48</f>
        <v>0</v>
      </c>
      <c r="Q48" s="575"/>
      <c r="R48" s="575"/>
      <c r="S48" s="575"/>
      <c r="T48" s="573">
        <f>Q48+R48+S48</f>
        <v>0</v>
      </c>
      <c r="U48" s="573">
        <f>P48+T48</f>
        <v>0</v>
      </c>
      <c r="V48" s="57"/>
      <c r="W48" s="57"/>
      <c r="X48" s="57"/>
      <c r="Y48" s="57"/>
    </row>
    <row r="49" spans="1:25" ht="31.5" customHeight="1">
      <c r="A49" s="138" t="s">
        <v>143</v>
      </c>
      <c r="B49" s="680" t="s">
        <v>144</v>
      </c>
      <c r="C49" s="570">
        <f>C50</f>
        <v>12.5</v>
      </c>
      <c r="D49" s="570">
        <f>D50</f>
        <v>12.5</v>
      </c>
      <c r="E49" s="570">
        <f>E50</f>
        <v>12.5</v>
      </c>
      <c r="F49" s="570">
        <f t="shared" si="21"/>
        <v>37.5</v>
      </c>
      <c r="G49" s="569">
        <f aca="true" t="shared" si="22" ref="G49:U49">G50</f>
        <v>12.5</v>
      </c>
      <c r="H49" s="570">
        <f t="shared" si="22"/>
        <v>12.5</v>
      </c>
      <c r="I49" s="570">
        <f t="shared" si="22"/>
        <v>12.5</v>
      </c>
      <c r="J49" s="570">
        <f t="shared" si="22"/>
        <v>37.5</v>
      </c>
      <c r="K49" s="570">
        <f t="shared" si="22"/>
        <v>75</v>
      </c>
      <c r="L49" s="570">
        <f t="shared" si="22"/>
        <v>12.5</v>
      </c>
      <c r="M49" s="570">
        <f t="shared" si="22"/>
        <v>12.5</v>
      </c>
      <c r="N49" s="570">
        <f t="shared" si="22"/>
        <v>12.5</v>
      </c>
      <c r="O49" s="570">
        <f t="shared" si="22"/>
        <v>37.5</v>
      </c>
      <c r="P49" s="570">
        <f t="shared" si="22"/>
        <v>112.5</v>
      </c>
      <c r="Q49" s="570">
        <f t="shared" si="22"/>
        <v>12.7</v>
      </c>
      <c r="R49" s="570">
        <f t="shared" si="22"/>
        <v>13.7</v>
      </c>
      <c r="S49" s="570">
        <f t="shared" si="22"/>
        <v>15.5</v>
      </c>
      <c r="T49" s="570">
        <f t="shared" si="22"/>
        <v>41.9</v>
      </c>
      <c r="U49" s="570">
        <f t="shared" si="22"/>
        <v>154.39999999999998</v>
      </c>
      <c r="V49" s="57"/>
      <c r="W49" s="57"/>
      <c r="X49" s="57"/>
      <c r="Y49" s="57"/>
    </row>
    <row r="50" spans="1:25" ht="30.75" customHeight="1">
      <c r="A50" s="138" t="s">
        <v>145</v>
      </c>
      <c r="B50" s="681" t="s">
        <v>174</v>
      </c>
      <c r="C50" s="479">
        <f>C51+C56+C54</f>
        <v>12.5</v>
      </c>
      <c r="D50" s="479">
        <f>D51+D56+D54</f>
        <v>12.5</v>
      </c>
      <c r="E50" s="479">
        <f>E51+E56+E54</f>
        <v>12.5</v>
      </c>
      <c r="F50" s="550">
        <f t="shared" si="21"/>
        <v>37.5</v>
      </c>
      <c r="G50" s="479">
        <f aca="true" t="shared" si="23" ref="G50:U50">G51+G56+G54</f>
        <v>12.5</v>
      </c>
      <c r="H50" s="479">
        <f t="shared" si="23"/>
        <v>12.5</v>
      </c>
      <c r="I50" s="479">
        <f t="shared" si="23"/>
        <v>12.5</v>
      </c>
      <c r="J50" s="550">
        <f t="shared" si="23"/>
        <v>37.5</v>
      </c>
      <c r="K50" s="558">
        <f t="shared" si="23"/>
        <v>75</v>
      </c>
      <c r="L50" s="479">
        <f t="shared" si="23"/>
        <v>12.5</v>
      </c>
      <c r="M50" s="479">
        <f t="shared" si="23"/>
        <v>12.5</v>
      </c>
      <c r="N50" s="479">
        <f t="shared" si="23"/>
        <v>12.5</v>
      </c>
      <c r="O50" s="550">
        <f t="shared" si="23"/>
        <v>37.5</v>
      </c>
      <c r="P50" s="558">
        <f t="shared" si="23"/>
        <v>112.5</v>
      </c>
      <c r="Q50" s="479">
        <f t="shared" si="23"/>
        <v>12.7</v>
      </c>
      <c r="R50" s="479">
        <f t="shared" si="23"/>
        <v>13.7</v>
      </c>
      <c r="S50" s="479">
        <f t="shared" si="23"/>
        <v>15.5</v>
      </c>
      <c r="T50" s="550">
        <f t="shared" si="23"/>
        <v>41.9</v>
      </c>
      <c r="U50" s="558">
        <f t="shared" si="23"/>
        <v>154.39999999999998</v>
      </c>
      <c r="V50" s="57"/>
      <c r="W50" s="57"/>
      <c r="X50" s="57"/>
      <c r="Y50" s="57"/>
    </row>
    <row r="51" spans="1:25" ht="32.25" customHeight="1">
      <c r="A51" s="138" t="s">
        <v>175</v>
      </c>
      <c r="B51" s="680" t="s">
        <v>236</v>
      </c>
      <c r="C51" s="576">
        <f aca="true" t="shared" si="24" ref="C51:E52">C52</f>
        <v>7.5</v>
      </c>
      <c r="D51" s="576">
        <f t="shared" si="24"/>
        <v>7.5</v>
      </c>
      <c r="E51" s="576">
        <f t="shared" si="24"/>
        <v>7.5</v>
      </c>
      <c r="F51" s="576">
        <f t="shared" si="21"/>
        <v>22.5</v>
      </c>
      <c r="G51" s="577">
        <f aca="true" t="shared" si="25" ref="G51:U52">G52</f>
        <v>7.5</v>
      </c>
      <c r="H51" s="576">
        <f t="shared" si="25"/>
        <v>7.5</v>
      </c>
      <c r="I51" s="576">
        <f t="shared" si="25"/>
        <v>7.5</v>
      </c>
      <c r="J51" s="576">
        <f t="shared" si="25"/>
        <v>22.5</v>
      </c>
      <c r="K51" s="576">
        <f t="shared" si="25"/>
        <v>45</v>
      </c>
      <c r="L51" s="576">
        <f t="shared" si="25"/>
        <v>7.5</v>
      </c>
      <c r="M51" s="576">
        <f t="shared" si="25"/>
        <v>7.5</v>
      </c>
      <c r="N51" s="576">
        <f t="shared" si="25"/>
        <v>7.5</v>
      </c>
      <c r="O51" s="576">
        <f t="shared" si="25"/>
        <v>22.5</v>
      </c>
      <c r="P51" s="576">
        <f t="shared" si="25"/>
        <v>67.5</v>
      </c>
      <c r="Q51" s="576">
        <f t="shared" si="25"/>
        <v>7.7</v>
      </c>
      <c r="R51" s="576">
        <f t="shared" si="25"/>
        <v>8.7</v>
      </c>
      <c r="S51" s="576">
        <f t="shared" si="25"/>
        <v>8.7</v>
      </c>
      <c r="T51" s="576">
        <f t="shared" si="25"/>
        <v>25.099999999999998</v>
      </c>
      <c r="U51" s="576">
        <f t="shared" si="25"/>
        <v>92.6</v>
      </c>
      <c r="V51" s="57"/>
      <c r="W51" s="57"/>
      <c r="X51" s="57"/>
      <c r="Y51" s="57"/>
    </row>
    <row r="52" spans="1:25" ht="27" customHeight="1">
      <c r="A52" s="138" t="s">
        <v>237</v>
      </c>
      <c r="B52" s="681" t="s">
        <v>146</v>
      </c>
      <c r="C52" s="479">
        <f t="shared" si="24"/>
        <v>7.5</v>
      </c>
      <c r="D52" s="479">
        <f t="shared" si="24"/>
        <v>7.5</v>
      </c>
      <c r="E52" s="479">
        <f t="shared" si="24"/>
        <v>7.5</v>
      </c>
      <c r="F52" s="550">
        <f t="shared" si="21"/>
        <v>22.5</v>
      </c>
      <c r="G52" s="479">
        <f t="shared" si="25"/>
        <v>7.5</v>
      </c>
      <c r="H52" s="479">
        <f t="shared" si="25"/>
        <v>7.5</v>
      </c>
      <c r="I52" s="479">
        <f t="shared" si="25"/>
        <v>7.5</v>
      </c>
      <c r="J52" s="550">
        <f t="shared" si="25"/>
        <v>22.5</v>
      </c>
      <c r="K52" s="558">
        <f t="shared" si="25"/>
        <v>45</v>
      </c>
      <c r="L52" s="479">
        <f t="shared" si="25"/>
        <v>7.5</v>
      </c>
      <c r="M52" s="479">
        <f t="shared" si="25"/>
        <v>7.5</v>
      </c>
      <c r="N52" s="479">
        <f t="shared" si="25"/>
        <v>7.5</v>
      </c>
      <c r="O52" s="550">
        <f t="shared" si="25"/>
        <v>22.5</v>
      </c>
      <c r="P52" s="558">
        <f t="shared" si="25"/>
        <v>67.5</v>
      </c>
      <c r="Q52" s="479">
        <f t="shared" si="25"/>
        <v>7.7</v>
      </c>
      <c r="R52" s="479">
        <f t="shared" si="25"/>
        <v>8.7</v>
      </c>
      <c r="S52" s="479">
        <f t="shared" si="25"/>
        <v>8.7</v>
      </c>
      <c r="T52" s="550">
        <f t="shared" si="25"/>
        <v>25.099999999999998</v>
      </c>
      <c r="U52" s="558">
        <f t="shared" si="25"/>
        <v>92.6</v>
      </c>
      <c r="V52" s="57"/>
      <c r="W52" s="57"/>
      <c r="X52" s="57"/>
      <c r="Y52" s="57"/>
    </row>
    <row r="53" spans="1:25" ht="31.5" customHeight="1">
      <c r="A53" s="138"/>
      <c r="B53" s="681" t="s">
        <v>176</v>
      </c>
      <c r="C53" s="481">
        <v>7.5</v>
      </c>
      <c r="D53" s="481">
        <v>7.5</v>
      </c>
      <c r="E53" s="481">
        <v>7.5</v>
      </c>
      <c r="F53" s="550">
        <f t="shared" si="21"/>
        <v>22.5</v>
      </c>
      <c r="G53" s="478">
        <v>7.5</v>
      </c>
      <c r="H53" s="478">
        <v>7.5</v>
      </c>
      <c r="I53" s="478">
        <v>7.5</v>
      </c>
      <c r="J53" s="550">
        <f>G53+H53+I53</f>
        <v>22.5</v>
      </c>
      <c r="K53" s="558">
        <f>F53+J53</f>
        <v>45</v>
      </c>
      <c r="L53" s="478">
        <v>7.5</v>
      </c>
      <c r="M53" s="480">
        <v>7.5</v>
      </c>
      <c r="N53" s="480">
        <v>7.5</v>
      </c>
      <c r="O53" s="550">
        <f>L53+M53+N53</f>
        <v>22.5</v>
      </c>
      <c r="P53" s="558">
        <f>K53+O53</f>
        <v>67.5</v>
      </c>
      <c r="Q53" s="480">
        <v>7.7</v>
      </c>
      <c r="R53" s="480">
        <v>8.7</v>
      </c>
      <c r="S53" s="480">
        <v>8.7</v>
      </c>
      <c r="T53" s="550">
        <f>Q53+R53+S53</f>
        <v>25.099999999999998</v>
      </c>
      <c r="U53" s="558">
        <f>P53+T53</f>
        <v>92.6</v>
      </c>
      <c r="V53" s="57"/>
      <c r="W53" s="57"/>
      <c r="X53" s="57"/>
      <c r="Y53" s="57"/>
    </row>
    <row r="54" spans="1:25" ht="25.5" customHeight="1" hidden="1">
      <c r="A54" s="138" t="s">
        <v>320</v>
      </c>
      <c r="B54" s="681" t="s">
        <v>322</v>
      </c>
      <c r="C54" s="481">
        <f>C55</f>
        <v>0</v>
      </c>
      <c r="D54" s="481">
        <f>D55</f>
        <v>0</v>
      </c>
      <c r="E54" s="481">
        <f>E55</f>
        <v>0</v>
      </c>
      <c r="F54" s="550">
        <f t="shared" si="10"/>
        <v>0</v>
      </c>
      <c r="G54" s="478"/>
      <c r="H54" s="478"/>
      <c r="I54" s="478"/>
      <c r="J54" s="550">
        <f t="shared" si="11"/>
        <v>0</v>
      </c>
      <c r="K54" s="558">
        <f t="shared" si="12"/>
        <v>0</v>
      </c>
      <c r="L54" s="478"/>
      <c r="M54" s="480"/>
      <c r="N54" s="480"/>
      <c r="O54" s="550">
        <f t="shared" si="13"/>
        <v>0</v>
      </c>
      <c r="P54" s="558">
        <f t="shared" si="14"/>
        <v>0</v>
      </c>
      <c r="Q54" s="480"/>
      <c r="R54" s="480"/>
      <c r="S54" s="480"/>
      <c r="T54" s="550">
        <f t="shared" si="15"/>
        <v>0</v>
      </c>
      <c r="U54" s="558">
        <f t="shared" si="16"/>
        <v>0</v>
      </c>
      <c r="V54" s="57"/>
      <c r="W54" s="57"/>
      <c r="X54" s="57"/>
      <c r="Y54" s="57"/>
    </row>
    <row r="55" spans="1:25" ht="25.5" customHeight="1" hidden="1">
      <c r="A55" s="138" t="s">
        <v>321</v>
      </c>
      <c r="B55" s="681" t="s">
        <v>322</v>
      </c>
      <c r="C55" s="481"/>
      <c r="D55" s="481"/>
      <c r="E55" s="481"/>
      <c r="F55" s="550">
        <f t="shared" si="10"/>
        <v>0</v>
      </c>
      <c r="G55" s="478"/>
      <c r="H55" s="478"/>
      <c r="I55" s="478"/>
      <c r="J55" s="550">
        <f t="shared" si="11"/>
        <v>0</v>
      </c>
      <c r="K55" s="558">
        <f t="shared" si="12"/>
        <v>0</v>
      </c>
      <c r="L55" s="478"/>
      <c r="M55" s="480"/>
      <c r="N55" s="480"/>
      <c r="O55" s="550">
        <f t="shared" si="13"/>
        <v>0</v>
      </c>
      <c r="P55" s="558">
        <f t="shared" si="14"/>
        <v>0</v>
      </c>
      <c r="Q55" s="480"/>
      <c r="R55" s="480"/>
      <c r="S55" s="480"/>
      <c r="T55" s="550">
        <f t="shared" si="15"/>
        <v>0</v>
      </c>
      <c r="U55" s="558">
        <f t="shared" si="16"/>
        <v>0</v>
      </c>
      <c r="V55" s="57"/>
      <c r="W55" s="57"/>
      <c r="X55" s="57"/>
      <c r="Y55" s="57"/>
    </row>
    <row r="56" spans="1:25" ht="31.5" customHeight="1">
      <c r="A56" s="138" t="s">
        <v>239</v>
      </c>
      <c r="B56" s="680" t="s">
        <v>240</v>
      </c>
      <c r="C56" s="576">
        <f aca="true" t="shared" si="26" ref="C56:U56">C59+C62</f>
        <v>5</v>
      </c>
      <c r="D56" s="576">
        <f t="shared" si="26"/>
        <v>5</v>
      </c>
      <c r="E56" s="576">
        <f t="shared" si="26"/>
        <v>5</v>
      </c>
      <c r="F56" s="576">
        <f t="shared" si="26"/>
        <v>15</v>
      </c>
      <c r="G56" s="577">
        <f t="shared" si="26"/>
        <v>5</v>
      </c>
      <c r="H56" s="576">
        <f t="shared" si="26"/>
        <v>5</v>
      </c>
      <c r="I56" s="576">
        <f t="shared" si="26"/>
        <v>5</v>
      </c>
      <c r="J56" s="576">
        <f t="shared" si="26"/>
        <v>15</v>
      </c>
      <c r="K56" s="576">
        <f t="shared" si="26"/>
        <v>30</v>
      </c>
      <c r="L56" s="576">
        <f t="shared" si="26"/>
        <v>5</v>
      </c>
      <c r="M56" s="576">
        <f t="shared" si="26"/>
        <v>5</v>
      </c>
      <c r="N56" s="576">
        <f t="shared" si="26"/>
        <v>5</v>
      </c>
      <c r="O56" s="576">
        <f t="shared" si="26"/>
        <v>15</v>
      </c>
      <c r="P56" s="576">
        <f t="shared" si="26"/>
        <v>45</v>
      </c>
      <c r="Q56" s="576">
        <f t="shared" si="26"/>
        <v>5</v>
      </c>
      <c r="R56" s="576">
        <f t="shared" si="26"/>
        <v>5</v>
      </c>
      <c r="S56" s="576">
        <f t="shared" si="26"/>
        <v>6.8</v>
      </c>
      <c r="T56" s="576">
        <f t="shared" si="26"/>
        <v>16.8</v>
      </c>
      <c r="U56" s="576">
        <f t="shared" si="26"/>
        <v>61.8</v>
      </c>
      <c r="V56" s="57"/>
      <c r="W56" s="57"/>
      <c r="X56" s="57"/>
      <c r="Y56" s="57"/>
    </row>
    <row r="57" spans="1:25" ht="27" customHeight="1" hidden="1">
      <c r="A57" s="138" t="s">
        <v>241</v>
      </c>
      <c r="B57" s="681" t="s">
        <v>242</v>
      </c>
      <c r="C57" s="481">
        <f>C58</f>
        <v>0</v>
      </c>
      <c r="D57" s="481">
        <f>D58</f>
        <v>0</v>
      </c>
      <c r="E57" s="481">
        <f>E58</f>
        <v>0</v>
      </c>
      <c r="F57" s="550">
        <f t="shared" si="10"/>
        <v>0</v>
      </c>
      <c r="G57" s="481">
        <f aca="true" t="shared" si="27" ref="G57:U57">G58</f>
        <v>0</v>
      </c>
      <c r="H57" s="481">
        <f t="shared" si="27"/>
        <v>0</v>
      </c>
      <c r="I57" s="481">
        <f t="shared" si="27"/>
        <v>0</v>
      </c>
      <c r="J57" s="552">
        <f t="shared" si="27"/>
        <v>0</v>
      </c>
      <c r="K57" s="559">
        <f t="shared" si="27"/>
        <v>0</v>
      </c>
      <c r="L57" s="481">
        <f t="shared" si="27"/>
        <v>0</v>
      </c>
      <c r="M57" s="481">
        <f t="shared" si="27"/>
        <v>0</v>
      </c>
      <c r="N57" s="481">
        <f t="shared" si="27"/>
        <v>0</v>
      </c>
      <c r="O57" s="552">
        <f t="shared" si="27"/>
        <v>0</v>
      </c>
      <c r="P57" s="559">
        <f t="shared" si="27"/>
        <v>0</v>
      </c>
      <c r="Q57" s="481">
        <f t="shared" si="27"/>
        <v>0</v>
      </c>
      <c r="R57" s="481">
        <f t="shared" si="27"/>
        <v>0</v>
      </c>
      <c r="S57" s="481">
        <f t="shared" si="27"/>
        <v>0</v>
      </c>
      <c r="T57" s="552">
        <f t="shared" si="27"/>
        <v>0</v>
      </c>
      <c r="U57" s="559">
        <f t="shared" si="27"/>
        <v>0</v>
      </c>
      <c r="V57" s="57"/>
      <c r="W57" s="57"/>
      <c r="X57" s="57"/>
      <c r="Y57" s="57"/>
    </row>
    <row r="58" spans="1:21" ht="24.75" customHeight="1" hidden="1">
      <c r="A58" s="138" t="s">
        <v>243</v>
      </c>
      <c r="B58" s="681" t="s">
        <v>244</v>
      </c>
      <c r="C58" s="481">
        <v>0</v>
      </c>
      <c r="D58" s="481">
        <v>0</v>
      </c>
      <c r="E58" s="481">
        <v>0</v>
      </c>
      <c r="F58" s="550">
        <f t="shared" si="10"/>
        <v>0</v>
      </c>
      <c r="G58" s="481">
        <v>0</v>
      </c>
      <c r="H58" s="481">
        <v>0</v>
      </c>
      <c r="I58" s="481">
        <v>0</v>
      </c>
      <c r="J58" s="552">
        <v>0</v>
      </c>
      <c r="K58" s="559">
        <v>0</v>
      </c>
      <c r="L58" s="481">
        <v>0</v>
      </c>
      <c r="M58" s="481">
        <v>0</v>
      </c>
      <c r="N58" s="481">
        <v>0</v>
      </c>
      <c r="O58" s="552">
        <v>0</v>
      </c>
      <c r="P58" s="559">
        <v>0</v>
      </c>
      <c r="Q58" s="481">
        <v>0</v>
      </c>
      <c r="R58" s="481">
        <v>0</v>
      </c>
      <c r="S58" s="481">
        <v>0</v>
      </c>
      <c r="T58" s="552">
        <v>0</v>
      </c>
      <c r="U58" s="559">
        <v>0</v>
      </c>
    </row>
    <row r="59" spans="1:25" ht="44.25" customHeight="1">
      <c r="A59" s="139" t="s">
        <v>245</v>
      </c>
      <c r="B59" s="688" t="s">
        <v>246</v>
      </c>
      <c r="C59" s="479">
        <f>C60</f>
        <v>5</v>
      </c>
      <c r="D59" s="479">
        <f>D60</f>
        <v>5</v>
      </c>
      <c r="E59" s="479">
        <f>E60</f>
        <v>5</v>
      </c>
      <c r="F59" s="550">
        <f>C59+D59+E59</f>
        <v>15</v>
      </c>
      <c r="G59" s="479">
        <f aca="true" t="shared" si="28" ref="G59:U59">G60</f>
        <v>5</v>
      </c>
      <c r="H59" s="479">
        <f t="shared" si="28"/>
        <v>5</v>
      </c>
      <c r="I59" s="479">
        <f t="shared" si="28"/>
        <v>5</v>
      </c>
      <c r="J59" s="550">
        <f t="shared" si="28"/>
        <v>15</v>
      </c>
      <c r="K59" s="558">
        <f t="shared" si="28"/>
        <v>30</v>
      </c>
      <c r="L59" s="479">
        <f t="shared" si="28"/>
        <v>5</v>
      </c>
      <c r="M59" s="479">
        <f t="shared" si="28"/>
        <v>5</v>
      </c>
      <c r="N59" s="479">
        <f t="shared" si="28"/>
        <v>5</v>
      </c>
      <c r="O59" s="550">
        <f t="shared" si="28"/>
        <v>15</v>
      </c>
      <c r="P59" s="558">
        <f t="shared" si="28"/>
        <v>45</v>
      </c>
      <c r="Q59" s="479">
        <f t="shared" si="28"/>
        <v>5</v>
      </c>
      <c r="R59" s="479">
        <f t="shared" si="28"/>
        <v>5</v>
      </c>
      <c r="S59" s="479">
        <f t="shared" si="28"/>
        <v>6.8</v>
      </c>
      <c r="T59" s="550">
        <f t="shared" si="28"/>
        <v>16.8</v>
      </c>
      <c r="U59" s="558">
        <f t="shared" si="28"/>
        <v>61.8</v>
      </c>
      <c r="V59" s="57"/>
      <c r="W59" s="57"/>
      <c r="X59" s="57"/>
      <c r="Y59" s="57"/>
    </row>
    <row r="60" spans="1:25" ht="47.25" customHeight="1">
      <c r="A60" s="140" t="s">
        <v>247</v>
      </c>
      <c r="B60" s="689" t="s">
        <v>248</v>
      </c>
      <c r="C60" s="481">
        <v>5</v>
      </c>
      <c r="D60" s="481">
        <v>5</v>
      </c>
      <c r="E60" s="481">
        <v>5</v>
      </c>
      <c r="F60" s="550">
        <f>C60+D60+E60</f>
        <v>15</v>
      </c>
      <c r="G60" s="480">
        <v>5</v>
      </c>
      <c r="H60" s="480">
        <v>5</v>
      </c>
      <c r="I60" s="480">
        <v>5</v>
      </c>
      <c r="J60" s="550">
        <f>G60+H60+I60</f>
        <v>15</v>
      </c>
      <c r="K60" s="558">
        <f>F60+J60</f>
        <v>30</v>
      </c>
      <c r="L60" s="478">
        <v>5</v>
      </c>
      <c r="M60" s="480">
        <v>5</v>
      </c>
      <c r="N60" s="480">
        <v>5</v>
      </c>
      <c r="O60" s="550">
        <f>L60+M60+N60</f>
        <v>15</v>
      </c>
      <c r="P60" s="558">
        <f>K60+O60</f>
        <v>45</v>
      </c>
      <c r="Q60" s="480">
        <v>5</v>
      </c>
      <c r="R60" s="480">
        <v>5</v>
      </c>
      <c r="S60" s="480">
        <v>6.8</v>
      </c>
      <c r="T60" s="550">
        <f>Q60+R60+S60</f>
        <v>16.8</v>
      </c>
      <c r="U60" s="558">
        <f>P60+T60</f>
        <v>61.8</v>
      </c>
      <c r="V60" s="57"/>
      <c r="W60" s="57"/>
      <c r="X60" s="57"/>
      <c r="Y60" s="57"/>
    </row>
    <row r="61" spans="1:25" ht="16.5" customHeight="1" hidden="1">
      <c r="A61" s="138"/>
      <c r="B61" s="681"/>
      <c r="C61" s="479"/>
      <c r="D61" s="479"/>
      <c r="E61" s="479"/>
      <c r="F61" s="550">
        <f t="shared" si="10"/>
        <v>0</v>
      </c>
      <c r="G61" s="478"/>
      <c r="H61" s="478"/>
      <c r="I61" s="478"/>
      <c r="J61" s="550">
        <f t="shared" si="11"/>
        <v>0</v>
      </c>
      <c r="K61" s="558">
        <f t="shared" si="12"/>
        <v>0</v>
      </c>
      <c r="L61" s="478"/>
      <c r="M61" s="480"/>
      <c r="N61" s="480"/>
      <c r="O61" s="550">
        <f t="shared" si="13"/>
        <v>0</v>
      </c>
      <c r="P61" s="558">
        <f t="shared" si="14"/>
        <v>0</v>
      </c>
      <c r="Q61" s="480"/>
      <c r="R61" s="480"/>
      <c r="S61" s="480"/>
      <c r="T61" s="550">
        <f t="shared" si="15"/>
        <v>0</v>
      </c>
      <c r="U61" s="558">
        <f t="shared" si="16"/>
        <v>0</v>
      </c>
      <c r="V61" s="57"/>
      <c r="W61" s="57"/>
      <c r="X61" s="57"/>
      <c r="Y61" s="57"/>
    </row>
    <row r="62" spans="1:25" ht="21.75" customHeight="1">
      <c r="A62" s="138" t="s">
        <v>344</v>
      </c>
      <c r="B62" s="681" t="s">
        <v>343</v>
      </c>
      <c r="C62" s="484">
        <f>C63</f>
        <v>0</v>
      </c>
      <c r="D62" s="484">
        <f aca="true" t="shared" si="29" ref="D62:U62">D63</f>
        <v>0</v>
      </c>
      <c r="E62" s="484">
        <f t="shared" si="29"/>
        <v>0</v>
      </c>
      <c r="F62" s="550">
        <f t="shared" si="29"/>
        <v>0</v>
      </c>
      <c r="G62" s="479">
        <f t="shared" si="29"/>
        <v>0</v>
      </c>
      <c r="H62" s="483">
        <f t="shared" si="29"/>
        <v>0</v>
      </c>
      <c r="I62" s="484">
        <f t="shared" si="29"/>
        <v>0</v>
      </c>
      <c r="J62" s="550">
        <f t="shared" si="29"/>
        <v>0</v>
      </c>
      <c r="K62" s="558">
        <f t="shared" si="29"/>
        <v>0</v>
      </c>
      <c r="L62" s="484">
        <f t="shared" si="29"/>
        <v>0</v>
      </c>
      <c r="M62" s="484">
        <f t="shared" si="29"/>
        <v>0</v>
      </c>
      <c r="N62" s="484">
        <f t="shared" si="29"/>
        <v>0</v>
      </c>
      <c r="O62" s="550">
        <f t="shared" si="29"/>
        <v>0</v>
      </c>
      <c r="P62" s="558">
        <f t="shared" si="29"/>
        <v>0</v>
      </c>
      <c r="Q62" s="484">
        <f t="shared" si="29"/>
        <v>0</v>
      </c>
      <c r="R62" s="484">
        <f t="shared" si="29"/>
        <v>0</v>
      </c>
      <c r="S62" s="484">
        <f t="shared" si="29"/>
        <v>0</v>
      </c>
      <c r="T62" s="550">
        <f t="shared" si="29"/>
        <v>0</v>
      </c>
      <c r="U62" s="558">
        <f t="shared" si="29"/>
        <v>0</v>
      </c>
      <c r="V62" s="57"/>
      <c r="W62" s="57"/>
      <c r="X62" s="57"/>
      <c r="Y62" s="57"/>
    </row>
    <row r="63" spans="1:25" ht="31.5" customHeight="1">
      <c r="A63" s="138" t="s">
        <v>311</v>
      </c>
      <c r="B63" s="681" t="s">
        <v>348</v>
      </c>
      <c r="C63" s="479"/>
      <c r="D63" s="479"/>
      <c r="E63" s="479"/>
      <c r="F63" s="550">
        <f t="shared" si="10"/>
        <v>0</v>
      </c>
      <c r="G63" s="478"/>
      <c r="H63" s="478"/>
      <c r="I63" s="478"/>
      <c r="J63" s="550">
        <f t="shared" si="11"/>
        <v>0</v>
      </c>
      <c r="K63" s="558">
        <f t="shared" si="12"/>
        <v>0</v>
      </c>
      <c r="L63" s="478"/>
      <c r="M63" s="480"/>
      <c r="N63" s="480"/>
      <c r="O63" s="550">
        <f t="shared" si="13"/>
        <v>0</v>
      </c>
      <c r="P63" s="558">
        <f t="shared" si="14"/>
        <v>0</v>
      </c>
      <c r="Q63" s="480"/>
      <c r="R63" s="480"/>
      <c r="S63" s="480"/>
      <c r="T63" s="550">
        <f t="shared" si="15"/>
        <v>0</v>
      </c>
      <c r="U63" s="558">
        <f t="shared" si="16"/>
        <v>0</v>
      </c>
      <c r="V63" s="57"/>
      <c r="W63" s="57"/>
      <c r="X63" s="57"/>
      <c r="Y63" s="57"/>
    </row>
    <row r="64" spans="1:25" ht="15" customHeight="1" hidden="1">
      <c r="A64" s="138" t="s">
        <v>311</v>
      </c>
      <c r="B64" s="681" t="s">
        <v>342</v>
      </c>
      <c r="C64" s="479">
        <v>0</v>
      </c>
      <c r="D64" s="479"/>
      <c r="E64" s="479">
        <v>0</v>
      </c>
      <c r="F64" s="550">
        <f t="shared" si="10"/>
        <v>0</v>
      </c>
      <c r="G64" s="478"/>
      <c r="H64" s="478"/>
      <c r="I64" s="478"/>
      <c r="J64" s="550">
        <f t="shared" si="11"/>
        <v>0</v>
      </c>
      <c r="K64" s="558">
        <f t="shared" si="12"/>
        <v>0</v>
      </c>
      <c r="L64" s="478"/>
      <c r="M64" s="480"/>
      <c r="N64" s="480"/>
      <c r="O64" s="550">
        <f t="shared" si="13"/>
        <v>0</v>
      </c>
      <c r="P64" s="558">
        <f t="shared" si="14"/>
        <v>0</v>
      </c>
      <c r="Q64" s="480"/>
      <c r="R64" s="480"/>
      <c r="S64" s="480"/>
      <c r="T64" s="550">
        <f t="shared" si="15"/>
        <v>0</v>
      </c>
      <c r="U64" s="558">
        <f t="shared" si="16"/>
        <v>0</v>
      </c>
      <c r="V64" s="57"/>
      <c r="W64" s="57"/>
      <c r="X64" s="57"/>
      <c r="Y64" s="57"/>
    </row>
    <row r="65" spans="1:25" ht="15.75" customHeight="1" hidden="1">
      <c r="A65" s="138" t="s">
        <v>300</v>
      </c>
      <c r="B65" s="681" t="s">
        <v>301</v>
      </c>
      <c r="C65" s="479">
        <v>0</v>
      </c>
      <c r="D65" s="479">
        <v>0</v>
      </c>
      <c r="E65" s="479">
        <v>0</v>
      </c>
      <c r="F65" s="550">
        <f t="shared" si="10"/>
        <v>0</v>
      </c>
      <c r="G65" s="478"/>
      <c r="H65" s="478"/>
      <c r="I65" s="478"/>
      <c r="J65" s="550">
        <f t="shared" si="11"/>
        <v>0</v>
      </c>
      <c r="K65" s="558">
        <f t="shared" si="12"/>
        <v>0</v>
      </c>
      <c r="L65" s="478"/>
      <c r="M65" s="480"/>
      <c r="N65" s="480"/>
      <c r="O65" s="550">
        <f t="shared" si="13"/>
        <v>0</v>
      </c>
      <c r="P65" s="558">
        <f t="shared" si="14"/>
        <v>0</v>
      </c>
      <c r="Q65" s="480"/>
      <c r="R65" s="480"/>
      <c r="S65" s="480"/>
      <c r="T65" s="550">
        <f t="shared" si="15"/>
        <v>0</v>
      </c>
      <c r="U65" s="558">
        <f t="shared" si="16"/>
        <v>0</v>
      </c>
      <c r="V65" s="57"/>
      <c r="W65" s="57"/>
      <c r="X65" s="57"/>
      <c r="Y65" s="57"/>
    </row>
    <row r="66" spans="1:25" ht="66" customHeight="1" hidden="1">
      <c r="A66" s="138" t="s">
        <v>309</v>
      </c>
      <c r="B66" s="690" t="s">
        <v>308</v>
      </c>
      <c r="C66" s="479">
        <v>0</v>
      </c>
      <c r="D66" s="479">
        <v>0</v>
      </c>
      <c r="E66" s="479">
        <v>0</v>
      </c>
      <c r="F66" s="550">
        <f t="shared" si="10"/>
        <v>0</v>
      </c>
      <c r="G66" s="478"/>
      <c r="H66" s="478"/>
      <c r="I66" s="478"/>
      <c r="J66" s="550">
        <f t="shared" si="11"/>
        <v>0</v>
      </c>
      <c r="K66" s="558">
        <f t="shared" si="12"/>
        <v>0</v>
      </c>
      <c r="L66" s="478"/>
      <c r="M66" s="480"/>
      <c r="N66" s="480"/>
      <c r="O66" s="550">
        <f t="shared" si="13"/>
        <v>0</v>
      </c>
      <c r="P66" s="558">
        <f t="shared" si="14"/>
        <v>0</v>
      </c>
      <c r="Q66" s="480"/>
      <c r="R66" s="480"/>
      <c r="S66" s="480"/>
      <c r="T66" s="550">
        <f t="shared" si="15"/>
        <v>0</v>
      </c>
      <c r="U66" s="558">
        <f t="shared" si="16"/>
        <v>0</v>
      </c>
      <c r="V66" s="57"/>
      <c r="W66" s="57"/>
      <c r="X66" s="57"/>
      <c r="Y66" s="57"/>
    </row>
    <row r="67" spans="1:25" ht="0.75" customHeight="1" hidden="1">
      <c r="A67" s="138"/>
      <c r="B67" s="690"/>
      <c r="C67" s="479"/>
      <c r="D67" s="479"/>
      <c r="E67" s="479"/>
      <c r="F67" s="550">
        <f t="shared" si="10"/>
        <v>0</v>
      </c>
      <c r="G67" s="478"/>
      <c r="H67" s="478"/>
      <c r="I67" s="478"/>
      <c r="J67" s="550">
        <f t="shared" si="11"/>
        <v>0</v>
      </c>
      <c r="K67" s="558">
        <f t="shared" si="12"/>
        <v>0</v>
      </c>
      <c r="L67" s="478"/>
      <c r="M67" s="480"/>
      <c r="N67" s="480"/>
      <c r="O67" s="550">
        <f t="shared" si="13"/>
        <v>0</v>
      </c>
      <c r="P67" s="558">
        <f t="shared" si="14"/>
        <v>0</v>
      </c>
      <c r="Q67" s="480"/>
      <c r="R67" s="480"/>
      <c r="S67" s="480"/>
      <c r="T67" s="550">
        <f t="shared" si="15"/>
        <v>0</v>
      </c>
      <c r="U67" s="558">
        <f t="shared" si="16"/>
        <v>0</v>
      </c>
      <c r="V67" s="57"/>
      <c r="W67" s="57"/>
      <c r="X67" s="57"/>
      <c r="Y67" s="57"/>
    </row>
    <row r="68" spans="1:25" ht="18.75" customHeight="1" hidden="1">
      <c r="A68" s="138"/>
      <c r="B68" s="690"/>
      <c r="C68" s="479"/>
      <c r="D68" s="479"/>
      <c r="E68" s="479"/>
      <c r="F68" s="550">
        <f t="shared" si="10"/>
        <v>0</v>
      </c>
      <c r="G68" s="478"/>
      <c r="H68" s="478"/>
      <c r="I68" s="478"/>
      <c r="J68" s="550">
        <f t="shared" si="11"/>
        <v>0</v>
      </c>
      <c r="K68" s="558">
        <f t="shared" si="12"/>
        <v>0</v>
      </c>
      <c r="L68" s="478"/>
      <c r="M68" s="480"/>
      <c r="N68" s="480"/>
      <c r="O68" s="550">
        <f t="shared" si="13"/>
        <v>0</v>
      </c>
      <c r="P68" s="558">
        <f t="shared" si="14"/>
        <v>0</v>
      </c>
      <c r="Q68" s="480"/>
      <c r="R68" s="480"/>
      <c r="S68" s="480"/>
      <c r="T68" s="550">
        <f t="shared" si="15"/>
        <v>0</v>
      </c>
      <c r="U68" s="558">
        <f t="shared" si="16"/>
        <v>0</v>
      </c>
      <c r="V68" s="57"/>
      <c r="W68" s="57"/>
      <c r="X68" s="57"/>
      <c r="Y68" s="57"/>
    </row>
    <row r="69" spans="1:25" ht="14.25" customHeight="1">
      <c r="A69" s="138"/>
      <c r="B69" s="691" t="s">
        <v>178</v>
      </c>
      <c r="C69" s="578">
        <f aca="true" t="shared" si="30" ref="C69:U69">C6+C49</f>
        <v>54.5</v>
      </c>
      <c r="D69" s="578">
        <f t="shared" si="30"/>
        <v>75.5</v>
      </c>
      <c r="E69" s="578">
        <f t="shared" si="30"/>
        <v>60.5</v>
      </c>
      <c r="F69" s="578">
        <f t="shared" si="30"/>
        <v>190.5</v>
      </c>
      <c r="G69" s="578">
        <f t="shared" si="30"/>
        <v>57.5</v>
      </c>
      <c r="H69" s="578">
        <f t="shared" si="30"/>
        <v>60.5</v>
      </c>
      <c r="I69" s="578">
        <f t="shared" si="30"/>
        <v>63.5</v>
      </c>
      <c r="J69" s="578">
        <f t="shared" si="30"/>
        <v>181.5</v>
      </c>
      <c r="K69" s="578">
        <f t="shared" si="30"/>
        <v>372</v>
      </c>
      <c r="L69" s="578">
        <f t="shared" si="30"/>
        <v>63.5</v>
      </c>
      <c r="M69" s="578">
        <f t="shared" si="30"/>
        <v>69.5</v>
      </c>
      <c r="N69" s="578">
        <f t="shared" si="30"/>
        <v>74.5</v>
      </c>
      <c r="O69" s="578">
        <f t="shared" si="30"/>
        <v>207.5</v>
      </c>
      <c r="P69" s="578">
        <f t="shared" si="30"/>
        <v>579.5</v>
      </c>
      <c r="Q69" s="578">
        <f t="shared" si="30"/>
        <v>311.7</v>
      </c>
      <c r="R69" s="578">
        <f t="shared" si="30"/>
        <v>452.7</v>
      </c>
      <c r="S69" s="578">
        <f t="shared" si="30"/>
        <v>162.5</v>
      </c>
      <c r="T69" s="578">
        <f t="shared" si="30"/>
        <v>926.9</v>
      </c>
      <c r="U69" s="578">
        <f t="shared" si="30"/>
        <v>1506.4</v>
      </c>
      <c r="V69" s="57"/>
      <c r="W69" s="57"/>
      <c r="X69" s="57"/>
      <c r="Y69" s="57"/>
    </row>
    <row r="70" spans="1:25" ht="8.25" customHeight="1" hidden="1">
      <c r="A70" s="138"/>
      <c r="B70" s="67"/>
      <c r="C70" s="126"/>
      <c r="D70" s="126"/>
      <c r="E70" s="126"/>
      <c r="F70" s="554"/>
      <c r="G70" s="60"/>
      <c r="H70" s="60"/>
      <c r="I70" s="60"/>
      <c r="J70" s="60"/>
      <c r="K70" s="60"/>
      <c r="L70" s="60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1" ht="15" customHeight="1">
      <c r="A71" s="141"/>
      <c r="B71" s="51"/>
      <c r="C71" s="127"/>
      <c r="D71" s="127"/>
      <c r="E71" s="127"/>
      <c r="F71" s="555"/>
      <c r="U71" s="200"/>
    </row>
    <row r="72" spans="1:5" ht="15" customHeight="1">
      <c r="A72" s="142"/>
      <c r="B72" s="51"/>
      <c r="C72" s="127"/>
      <c r="D72" s="127"/>
      <c r="E72" s="127"/>
    </row>
    <row r="73" spans="1:5" ht="15" customHeight="1">
      <c r="A73" s="142"/>
      <c r="B73" s="51"/>
      <c r="C73" s="127"/>
      <c r="D73" s="127"/>
      <c r="E73" s="127"/>
    </row>
    <row r="74" spans="1:5" ht="15" customHeight="1">
      <c r="A74" s="142"/>
      <c r="B74" s="51"/>
      <c r="C74" s="127"/>
      <c r="D74" s="127"/>
      <c r="E74" s="127"/>
    </row>
    <row r="75" spans="1:5" ht="15" customHeight="1">
      <c r="A75" s="143"/>
      <c r="C75" s="127"/>
      <c r="D75" s="127"/>
      <c r="E75" s="127"/>
    </row>
    <row r="76" spans="3:5" ht="15" customHeight="1">
      <c r="C76" s="127"/>
      <c r="D76" s="127"/>
      <c r="E76" s="127"/>
    </row>
    <row r="77" spans="1:5" ht="15" customHeight="1">
      <c r="A77" s="143"/>
      <c r="C77" s="127"/>
      <c r="D77" s="127"/>
      <c r="E77" s="127"/>
    </row>
    <row r="78" spans="1:5" ht="15" customHeight="1">
      <c r="A78" s="142"/>
      <c r="B78" s="51"/>
      <c r="C78" s="127"/>
      <c r="D78" s="127"/>
      <c r="E78" s="127"/>
    </row>
    <row r="79" spans="1:5" ht="15" customHeight="1">
      <c r="A79" s="142"/>
      <c r="B79" s="51"/>
      <c r="C79" s="127"/>
      <c r="D79" s="127"/>
      <c r="E79" s="127"/>
    </row>
    <row r="80" spans="1:5" ht="15" customHeight="1">
      <c r="A80" s="142"/>
      <c r="B80" s="51"/>
      <c r="C80" s="127"/>
      <c r="D80" s="127"/>
      <c r="E80" s="127"/>
    </row>
    <row r="81" spans="1:5" ht="15" customHeight="1">
      <c r="A81" s="142"/>
      <c r="B81" s="51"/>
      <c r="C81" s="127"/>
      <c r="D81" s="127"/>
      <c r="E81" s="127"/>
    </row>
    <row r="82" spans="1:5" ht="15" customHeight="1">
      <c r="A82" s="142"/>
      <c r="B82" s="51"/>
      <c r="C82" s="127"/>
      <c r="D82" s="127"/>
      <c r="E82" s="127"/>
    </row>
    <row r="83" spans="1:5" ht="15" customHeight="1">
      <c r="A83" s="142"/>
      <c r="B83" s="51"/>
      <c r="C83" s="127"/>
      <c r="D83" s="127"/>
      <c r="E83" s="127"/>
    </row>
    <row r="84" spans="1:25" ht="15" customHeight="1">
      <c r="A84" s="145"/>
      <c r="B84" s="65"/>
      <c r="C84" s="128"/>
      <c r="D84" s="128"/>
      <c r="E84" s="128"/>
      <c r="F84" s="61"/>
      <c r="G84" s="61"/>
      <c r="H84" s="61"/>
      <c r="I84" s="61"/>
      <c r="J84" s="60"/>
      <c r="K84" s="60"/>
      <c r="L84" s="60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ht="15" customHeight="1">
      <c r="A85" s="145"/>
      <c r="B85" s="65"/>
      <c r="C85" s="129"/>
      <c r="D85" s="129"/>
      <c r="E85" s="129"/>
      <c r="F85" s="59"/>
      <c r="G85" s="59"/>
      <c r="H85" s="59"/>
      <c r="I85" s="59"/>
      <c r="J85" s="60"/>
      <c r="K85" s="60"/>
      <c r="L85" s="60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ht="15" customHeight="1">
      <c r="A86" s="145"/>
      <c r="B86" s="65"/>
      <c r="C86" s="129"/>
      <c r="D86" s="129"/>
      <c r="E86" s="129"/>
      <c r="F86" s="59"/>
      <c r="G86" s="59"/>
      <c r="H86" s="59"/>
      <c r="I86" s="59"/>
      <c r="J86" s="60"/>
      <c r="K86" s="60"/>
      <c r="L86" s="60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ht="15" customHeight="1">
      <c r="A87" s="145"/>
      <c r="B87" s="65"/>
      <c r="C87" s="129"/>
      <c r="D87" s="129"/>
      <c r="E87" s="129"/>
      <c r="F87" s="59"/>
      <c r="G87" s="59"/>
      <c r="H87" s="59"/>
      <c r="I87" s="59"/>
      <c r="J87" s="60"/>
      <c r="K87" s="60"/>
      <c r="L87" s="60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ht="15" customHeight="1">
      <c r="A88" s="145"/>
      <c r="B88" s="65"/>
      <c r="C88" s="130"/>
      <c r="D88" s="130"/>
      <c r="E88" s="130"/>
      <c r="F88" s="60"/>
      <c r="G88" s="60"/>
      <c r="H88" s="60"/>
      <c r="I88" s="60"/>
      <c r="J88" s="60"/>
      <c r="K88" s="60"/>
      <c r="L88" s="60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ht="15" customHeight="1">
      <c r="A89" s="145"/>
      <c r="B89" s="65"/>
      <c r="C89" s="129"/>
      <c r="D89" s="129"/>
      <c r="E89" s="129"/>
      <c r="F89" s="59"/>
      <c r="G89" s="59"/>
      <c r="H89" s="59"/>
      <c r="I89" s="59"/>
      <c r="J89" s="60"/>
      <c r="K89" s="60"/>
      <c r="L89" s="60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ht="15" customHeight="1">
      <c r="A90" s="145"/>
      <c r="B90" s="66"/>
      <c r="C90" s="130"/>
      <c r="D90" s="130"/>
      <c r="E90" s="130"/>
      <c r="F90" s="60"/>
      <c r="G90" s="60"/>
      <c r="H90" s="60"/>
      <c r="I90" s="60"/>
      <c r="J90" s="60"/>
      <c r="K90" s="60"/>
      <c r="L90" s="60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5" customHeight="1">
      <c r="A91" s="145"/>
      <c r="B91" s="65"/>
      <c r="C91" s="130"/>
      <c r="D91" s="130"/>
      <c r="E91" s="130"/>
      <c r="F91" s="60"/>
      <c r="G91" s="60"/>
      <c r="H91" s="60"/>
      <c r="I91" s="60"/>
      <c r="J91" s="60"/>
      <c r="K91" s="60"/>
      <c r="L91" s="60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ht="15" customHeight="1">
      <c r="A92" s="145"/>
      <c r="B92" s="65"/>
      <c r="C92" s="129"/>
      <c r="D92" s="129"/>
      <c r="E92" s="129"/>
      <c r="F92" s="59"/>
      <c r="G92" s="59"/>
      <c r="H92" s="59"/>
      <c r="I92" s="59"/>
      <c r="J92" s="60"/>
      <c r="K92" s="60"/>
      <c r="L92" s="60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ht="15" customHeight="1">
      <c r="A93" s="146"/>
      <c r="B93" s="65"/>
      <c r="C93" s="129"/>
      <c r="D93" s="129"/>
      <c r="E93" s="129"/>
      <c r="F93" s="59"/>
      <c r="G93" s="59"/>
      <c r="H93" s="59"/>
      <c r="I93" s="59"/>
      <c r="J93" s="60"/>
      <c r="K93" s="60"/>
      <c r="L93" s="60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5" ht="15" customHeight="1">
      <c r="A94" s="141"/>
      <c r="B94" s="51"/>
      <c r="C94" s="127"/>
      <c r="D94" s="127"/>
      <c r="E94" s="127"/>
    </row>
    <row r="95" spans="1:5" ht="15" customHeight="1">
      <c r="A95" s="141"/>
      <c r="B95" s="51"/>
      <c r="C95" s="127"/>
      <c r="D95" s="127"/>
      <c r="E95" s="127"/>
    </row>
    <row r="96" spans="1:5" ht="15" customHeight="1">
      <c r="A96" s="141"/>
      <c r="B96" s="51"/>
      <c r="C96" s="127"/>
      <c r="D96" s="127"/>
      <c r="E96" s="127"/>
    </row>
    <row r="97" spans="1:5" ht="15" customHeight="1">
      <c r="A97" s="141"/>
      <c r="B97" s="51"/>
      <c r="C97" s="127"/>
      <c r="D97" s="127"/>
      <c r="E97" s="127"/>
    </row>
    <row r="98" spans="1:5" ht="15" customHeight="1">
      <c r="A98" s="141"/>
      <c r="B98" s="51"/>
      <c r="C98" s="127"/>
      <c r="D98" s="127"/>
      <c r="E98" s="127"/>
    </row>
    <row r="99" spans="1:5" ht="15" customHeight="1">
      <c r="A99" s="141"/>
      <c r="B99" s="51"/>
      <c r="C99" s="127"/>
      <c r="D99" s="127"/>
      <c r="E99" s="127"/>
    </row>
    <row r="100" spans="1:5" ht="15" customHeight="1">
      <c r="A100" s="141"/>
      <c r="B100" s="51"/>
      <c r="C100" s="127"/>
      <c r="D100" s="127"/>
      <c r="E100" s="127"/>
    </row>
    <row r="101" spans="1:5" ht="15" customHeight="1">
      <c r="A101" s="141"/>
      <c r="B101" s="51"/>
      <c r="C101" s="127"/>
      <c r="D101" s="127"/>
      <c r="E101" s="127"/>
    </row>
    <row r="102" spans="1:5" ht="15" customHeight="1">
      <c r="A102" s="141"/>
      <c r="B102" s="51"/>
      <c r="C102" s="127"/>
      <c r="D102" s="127"/>
      <c r="E102" s="127"/>
    </row>
    <row r="103" spans="1:5" ht="15" customHeight="1">
      <c r="A103" s="141"/>
      <c r="B103" s="51"/>
      <c r="C103" s="127"/>
      <c r="D103" s="127"/>
      <c r="E103" s="127"/>
    </row>
    <row r="104" spans="1:5" ht="15" customHeight="1">
      <c r="A104" s="141"/>
      <c r="B104" s="51"/>
      <c r="C104" s="127"/>
      <c r="D104" s="127"/>
      <c r="E104" s="127"/>
    </row>
    <row r="105" spans="1:5" ht="15" customHeight="1">
      <c r="A105" s="141"/>
      <c r="B105" s="51"/>
      <c r="C105" s="127"/>
      <c r="D105" s="127"/>
      <c r="E105" s="127"/>
    </row>
    <row r="106" spans="1:5" ht="15" customHeight="1">
      <c r="A106" s="141"/>
      <c r="B106" s="51"/>
      <c r="C106" s="127"/>
      <c r="D106" s="127"/>
      <c r="E106" s="127"/>
    </row>
    <row r="107" spans="1:5" ht="15" customHeight="1">
      <c r="A107" s="141"/>
      <c r="B107" s="51"/>
      <c r="C107" s="127"/>
      <c r="D107" s="127"/>
      <c r="E107" s="127"/>
    </row>
    <row r="108" spans="1:5" ht="15" customHeight="1">
      <c r="A108" s="141"/>
      <c r="B108" s="51"/>
      <c r="C108" s="127"/>
      <c r="D108" s="127"/>
      <c r="E108" s="127"/>
    </row>
    <row r="109" spans="1:5" ht="15" customHeight="1">
      <c r="A109" s="141"/>
      <c r="B109" s="51"/>
      <c r="C109" s="127"/>
      <c r="D109" s="127"/>
      <c r="E109" s="127"/>
    </row>
    <row r="110" spans="1:5" ht="15" customHeight="1">
      <c r="A110" s="141"/>
      <c r="B110" s="51"/>
      <c r="C110" s="127"/>
      <c r="D110" s="127"/>
      <c r="E110" s="127"/>
    </row>
    <row r="111" spans="1:5" ht="15" customHeight="1">
      <c r="A111" s="141"/>
      <c r="B111" s="51"/>
      <c r="C111" s="127"/>
      <c r="D111" s="127"/>
      <c r="E111" s="127"/>
    </row>
    <row r="112" spans="1:5" ht="15" customHeight="1">
      <c r="A112" s="141"/>
      <c r="B112" s="51"/>
      <c r="C112" s="127"/>
      <c r="D112" s="127"/>
      <c r="E112" s="127"/>
    </row>
    <row r="113" spans="1:5" ht="15" customHeight="1">
      <c r="A113" s="141"/>
      <c r="B113" s="51"/>
      <c r="C113" s="127"/>
      <c r="D113" s="127"/>
      <c r="E113" s="127"/>
    </row>
    <row r="114" spans="1:5" ht="15" customHeight="1">
      <c r="A114" s="141"/>
      <c r="B114" s="51"/>
      <c r="C114" s="127"/>
      <c r="D114" s="127"/>
      <c r="E114" s="127"/>
    </row>
    <row r="115" spans="1:5" ht="15" customHeight="1">
      <c r="A115" s="141"/>
      <c r="B115" s="51"/>
      <c r="C115" s="127"/>
      <c r="D115" s="127"/>
      <c r="E115" s="127"/>
    </row>
    <row r="116" spans="1:5" ht="15" customHeight="1">
      <c r="A116" s="141"/>
      <c r="B116" s="51"/>
      <c r="C116" s="127"/>
      <c r="D116" s="127"/>
      <c r="E116" s="127"/>
    </row>
    <row r="117" spans="1:5" ht="15" customHeight="1">
      <c r="A117" s="141"/>
      <c r="B117" s="51"/>
      <c r="C117" s="127"/>
      <c r="D117" s="127"/>
      <c r="E117" s="127"/>
    </row>
    <row r="118" spans="1:5" ht="15" customHeight="1">
      <c r="A118" s="141"/>
      <c r="B118" s="51"/>
      <c r="C118" s="127"/>
      <c r="D118" s="127"/>
      <c r="E118" s="127"/>
    </row>
    <row r="119" spans="1:5" ht="15" customHeight="1">
      <c r="A119" s="141"/>
      <c r="B119" s="51"/>
      <c r="C119" s="127"/>
      <c r="D119" s="127"/>
      <c r="E119" s="127"/>
    </row>
    <row r="120" spans="1:5" ht="15" customHeight="1">
      <c r="A120" s="141"/>
      <c r="B120" s="51"/>
      <c r="C120" s="127"/>
      <c r="D120" s="127"/>
      <c r="E120" s="127"/>
    </row>
    <row r="121" spans="1:5" ht="15" customHeight="1">
      <c r="A121" s="141"/>
      <c r="B121" s="51"/>
      <c r="C121" s="127"/>
      <c r="D121" s="127"/>
      <c r="E121" s="127"/>
    </row>
    <row r="122" spans="1:5" ht="15" customHeight="1">
      <c r="A122" s="141"/>
      <c r="B122" s="51"/>
      <c r="C122" s="127"/>
      <c r="D122" s="127"/>
      <c r="E122" s="127"/>
    </row>
    <row r="123" spans="1:5" ht="15" customHeight="1">
      <c r="A123" s="141"/>
      <c r="B123" s="51"/>
      <c r="C123" s="127"/>
      <c r="D123" s="127"/>
      <c r="E123" s="127"/>
    </row>
    <row r="124" spans="1:5" ht="15" customHeight="1">
      <c r="A124" s="141"/>
      <c r="B124" s="51"/>
      <c r="C124" s="127"/>
      <c r="D124" s="127"/>
      <c r="E124" s="127"/>
    </row>
    <row r="125" spans="1:5" ht="15" customHeight="1">
      <c r="A125" s="141"/>
      <c r="B125" s="51"/>
      <c r="C125" s="127"/>
      <c r="D125" s="127"/>
      <c r="E125" s="127"/>
    </row>
    <row r="126" spans="1:5" ht="15" customHeight="1">
      <c r="A126" s="141"/>
      <c r="B126" s="51"/>
      <c r="C126" s="127"/>
      <c r="D126" s="127"/>
      <c r="E126" s="127"/>
    </row>
    <row r="127" spans="1:5" ht="15" customHeight="1">
      <c r="A127" s="141"/>
      <c r="B127" s="51"/>
      <c r="C127" s="127"/>
      <c r="D127" s="127"/>
      <c r="E127" s="127"/>
    </row>
    <row r="128" spans="1:5" ht="15" customHeight="1">
      <c r="A128" s="141"/>
      <c r="B128" s="51"/>
      <c r="C128" s="127"/>
      <c r="D128" s="127"/>
      <c r="E128" s="127"/>
    </row>
    <row r="129" spans="1:5" ht="15" customHeight="1">
      <c r="A129" s="141"/>
      <c r="B129" s="51"/>
      <c r="C129" s="127"/>
      <c r="D129" s="127"/>
      <c r="E129" s="127"/>
    </row>
    <row r="130" spans="1:5" ht="15" customHeight="1">
      <c r="A130" s="141"/>
      <c r="B130" s="51"/>
      <c r="C130" s="127"/>
      <c r="D130" s="127"/>
      <c r="E130" s="127"/>
    </row>
    <row r="131" spans="1:25" ht="15" customHeight="1">
      <c r="A131" s="141"/>
      <c r="B131" s="51"/>
      <c r="C131" s="128"/>
      <c r="D131" s="128"/>
      <c r="E131" s="128"/>
      <c r="F131" s="61"/>
      <c r="G131" s="61"/>
      <c r="H131" s="61"/>
      <c r="I131" s="61"/>
      <c r="J131" s="60"/>
      <c r="K131" s="60"/>
      <c r="L131" s="60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 ht="15" customHeight="1">
      <c r="A132" s="141"/>
      <c r="B132" s="51"/>
      <c r="C132" s="128"/>
      <c r="D132" s="128"/>
      <c r="E132" s="128"/>
      <c r="F132" s="61"/>
      <c r="G132" s="61"/>
      <c r="H132" s="61"/>
      <c r="I132" s="61"/>
      <c r="J132" s="60"/>
      <c r="K132" s="60"/>
      <c r="L132" s="60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 ht="15" customHeight="1">
      <c r="A133" s="141"/>
      <c r="B133" s="50"/>
      <c r="C133" s="130"/>
      <c r="D133" s="130"/>
      <c r="E133" s="130"/>
      <c r="F133" s="60"/>
      <c r="G133" s="60"/>
      <c r="H133" s="60"/>
      <c r="I133" s="60"/>
      <c r="J133" s="60"/>
      <c r="K133" s="60"/>
      <c r="L133" s="59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 ht="15" customHeight="1">
      <c r="A134" s="141"/>
      <c r="B134" s="51"/>
      <c r="C134" s="128"/>
      <c r="D134" s="128"/>
      <c r="E134" s="128"/>
      <c r="F134" s="61"/>
      <c r="G134" s="61"/>
      <c r="H134" s="61"/>
      <c r="I134" s="61"/>
      <c r="J134" s="60"/>
      <c r="K134" s="60"/>
      <c r="L134" s="59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 ht="15" customHeight="1">
      <c r="A135" s="146"/>
      <c r="B135" s="66"/>
      <c r="C135" s="130"/>
      <c r="D135" s="130"/>
      <c r="E135" s="130"/>
      <c r="F135" s="60"/>
      <c r="G135" s="60"/>
      <c r="H135" s="60"/>
      <c r="I135" s="60"/>
      <c r="J135" s="60"/>
      <c r="K135" s="60"/>
      <c r="L135" s="60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 ht="15" customHeight="1">
      <c r="A136" s="146"/>
      <c r="B136" s="66"/>
      <c r="C136" s="130"/>
      <c r="D136" s="130"/>
      <c r="E136" s="130"/>
      <c r="F136" s="60"/>
      <c r="G136" s="60"/>
      <c r="H136" s="60"/>
      <c r="I136" s="60"/>
      <c r="J136" s="60"/>
      <c r="K136" s="60"/>
      <c r="L136" s="60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ht="15" customHeight="1">
      <c r="A137" s="146"/>
      <c r="B137" s="65"/>
      <c r="C137" s="130"/>
      <c r="D137" s="130"/>
      <c r="E137" s="130"/>
      <c r="F137" s="60"/>
      <c r="G137" s="60"/>
      <c r="H137" s="60"/>
      <c r="I137" s="60"/>
      <c r="J137" s="60"/>
      <c r="K137" s="60"/>
      <c r="L137" s="60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ht="15" customHeight="1">
      <c r="A138" s="146"/>
      <c r="B138" s="65"/>
      <c r="C138" s="129"/>
      <c r="D138" s="129"/>
      <c r="E138" s="129"/>
      <c r="F138" s="59"/>
      <c r="G138" s="59"/>
      <c r="H138" s="59"/>
      <c r="I138" s="59"/>
      <c r="J138" s="60"/>
      <c r="K138" s="60"/>
      <c r="L138" s="60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 ht="15" customHeight="1">
      <c r="A139" s="146"/>
      <c r="B139" s="65"/>
      <c r="C139" s="129"/>
      <c r="D139" s="129"/>
      <c r="E139" s="129"/>
      <c r="F139" s="59"/>
      <c r="G139" s="59"/>
      <c r="H139" s="59"/>
      <c r="I139" s="59"/>
      <c r="J139" s="60"/>
      <c r="K139" s="60"/>
      <c r="L139" s="60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 ht="15" customHeight="1">
      <c r="A140" s="146"/>
      <c r="B140" s="65"/>
      <c r="C140" s="129"/>
      <c r="D140" s="129"/>
      <c r="E140" s="129"/>
      <c r="F140" s="59"/>
      <c r="G140" s="59"/>
      <c r="H140" s="59"/>
      <c r="I140" s="59"/>
      <c r="J140" s="60"/>
      <c r="K140" s="60"/>
      <c r="L140" s="60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ht="15" customHeight="1">
      <c r="A141" s="146"/>
      <c r="B141" s="65"/>
      <c r="C141" s="129"/>
      <c r="D141" s="129"/>
      <c r="E141" s="129"/>
      <c r="F141" s="59"/>
      <c r="G141" s="59"/>
      <c r="H141" s="59"/>
      <c r="I141" s="59"/>
      <c r="J141" s="60"/>
      <c r="K141" s="60"/>
      <c r="L141" s="60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 ht="15" customHeight="1">
      <c r="A142" s="146"/>
      <c r="B142" s="65"/>
      <c r="C142" s="130"/>
      <c r="D142" s="130"/>
      <c r="E142" s="130"/>
      <c r="F142" s="60"/>
      <c r="G142" s="60"/>
      <c r="H142" s="60"/>
      <c r="I142" s="60"/>
      <c r="J142" s="60"/>
      <c r="K142" s="60"/>
      <c r="L142" s="60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 ht="15" customHeight="1">
      <c r="A143" s="146"/>
      <c r="B143" s="65"/>
      <c r="C143" s="129"/>
      <c r="D143" s="129"/>
      <c r="E143" s="129"/>
      <c r="F143" s="59"/>
      <c r="G143" s="59"/>
      <c r="H143" s="59"/>
      <c r="I143" s="59"/>
      <c r="J143" s="60"/>
      <c r="K143" s="60"/>
      <c r="L143" s="60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 ht="15" customHeight="1">
      <c r="A144" s="146"/>
      <c r="B144" s="65"/>
      <c r="C144" s="129"/>
      <c r="D144" s="129"/>
      <c r="E144" s="129"/>
      <c r="F144" s="59"/>
      <c r="G144" s="59"/>
      <c r="H144" s="59"/>
      <c r="I144" s="59"/>
      <c r="J144" s="59"/>
      <c r="K144" s="59"/>
      <c r="L144" s="59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5" ht="15" customHeight="1">
      <c r="A145" s="141"/>
      <c r="B145" s="51"/>
      <c r="C145" s="127"/>
      <c r="D145" s="127"/>
      <c r="E145" s="127"/>
    </row>
    <row r="146" spans="1:25" ht="15" customHeight="1">
      <c r="A146" s="146"/>
      <c r="B146" s="50"/>
      <c r="C146" s="129"/>
      <c r="D146" s="129"/>
      <c r="E146" s="129"/>
      <c r="F146" s="59"/>
      <c r="G146" s="59"/>
      <c r="H146" s="59"/>
      <c r="I146" s="59"/>
      <c r="J146" s="59"/>
      <c r="K146" s="59"/>
      <c r="L146" s="59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12" ht="15" customHeight="1">
      <c r="A147" s="146"/>
      <c r="B147" s="57"/>
      <c r="C147" s="131"/>
      <c r="D147" s="131"/>
      <c r="E147" s="131"/>
      <c r="F147" s="60"/>
      <c r="G147" s="60"/>
      <c r="H147" s="60"/>
      <c r="I147" s="60"/>
      <c r="J147" s="60"/>
      <c r="K147" s="60"/>
      <c r="L147" s="60"/>
    </row>
    <row r="148" spans="1:12" ht="15" customHeight="1">
      <c r="A148" s="141"/>
      <c r="B148" s="51"/>
      <c r="C148" s="132"/>
      <c r="D148" s="132"/>
      <c r="E148" s="132"/>
      <c r="F148" s="59"/>
      <c r="G148" s="59"/>
      <c r="H148" s="59"/>
      <c r="I148" s="59"/>
      <c r="J148" s="59"/>
      <c r="K148" s="59"/>
      <c r="L148" s="59"/>
    </row>
    <row r="149" spans="1:12" ht="15" customHeight="1">
      <c r="A149" s="141"/>
      <c r="B149" s="51"/>
      <c r="C149" s="132"/>
      <c r="D149" s="132"/>
      <c r="E149" s="132"/>
      <c r="F149" s="59"/>
      <c r="G149" s="59"/>
      <c r="H149" s="59"/>
      <c r="I149" s="59"/>
      <c r="J149" s="60"/>
      <c r="K149" s="60"/>
      <c r="L149" s="60"/>
    </row>
    <row r="150" spans="1:12" ht="15" customHeight="1">
      <c r="A150" s="141"/>
      <c r="B150" s="51"/>
      <c r="C150" s="132"/>
      <c r="D150" s="132"/>
      <c r="E150" s="132"/>
      <c r="F150" s="59"/>
      <c r="G150" s="59"/>
      <c r="H150" s="59"/>
      <c r="I150" s="59"/>
      <c r="J150" s="60"/>
      <c r="K150" s="60"/>
      <c r="L150" s="60"/>
    </row>
    <row r="151" spans="1:12" ht="15" customHeight="1">
      <c r="A151" s="141"/>
      <c r="B151" s="51"/>
      <c r="C151" s="131"/>
      <c r="D151" s="131"/>
      <c r="E151" s="131"/>
      <c r="F151" s="60"/>
      <c r="G151" s="60"/>
      <c r="H151" s="60"/>
      <c r="I151" s="60"/>
      <c r="J151" s="60"/>
      <c r="K151" s="60"/>
      <c r="L151" s="60"/>
    </row>
    <row r="152" spans="1:2" ht="15" customHeight="1">
      <c r="A152" s="141"/>
      <c r="B152" s="51"/>
    </row>
    <row r="153" spans="1:12" ht="15" customHeight="1">
      <c r="A153" s="141"/>
      <c r="B153" s="51"/>
      <c r="C153" s="134"/>
      <c r="D153" s="134"/>
      <c r="E153" s="134"/>
      <c r="F153" s="63"/>
      <c r="G153" s="63"/>
      <c r="H153" s="63"/>
      <c r="I153" s="63"/>
      <c r="J153" s="63"/>
      <c r="K153" s="63"/>
      <c r="L153" s="63"/>
    </row>
    <row r="154" spans="1:12" ht="15" customHeight="1">
      <c r="A154" s="141"/>
      <c r="B154" s="51"/>
      <c r="C154" s="134"/>
      <c r="D154" s="134"/>
      <c r="E154" s="134"/>
      <c r="F154" s="63"/>
      <c r="G154" s="63"/>
      <c r="H154" s="63"/>
      <c r="I154" s="63"/>
      <c r="J154" s="63"/>
      <c r="K154" s="63"/>
      <c r="L154" s="63"/>
    </row>
    <row r="155" spans="1:12" ht="15" customHeight="1">
      <c r="A155" s="141"/>
      <c r="B155" s="51"/>
      <c r="C155" s="134"/>
      <c r="D155" s="134"/>
      <c r="E155" s="134"/>
      <c r="F155" s="63"/>
      <c r="G155" s="63"/>
      <c r="H155" s="63"/>
      <c r="I155" s="63"/>
      <c r="J155" s="63"/>
      <c r="K155" s="63"/>
      <c r="L155" s="63"/>
    </row>
    <row r="156" spans="1:12" ht="15" customHeight="1">
      <c r="A156" s="141"/>
      <c r="B156" s="51"/>
      <c r="C156" s="134"/>
      <c r="D156" s="134"/>
      <c r="E156" s="134"/>
      <c r="F156" s="63"/>
      <c r="G156" s="63"/>
      <c r="H156" s="63"/>
      <c r="I156" s="63"/>
      <c r="J156" s="63"/>
      <c r="K156" s="63"/>
      <c r="L156" s="63"/>
    </row>
    <row r="157" spans="1:12" ht="15" customHeight="1">
      <c r="A157" s="141"/>
      <c r="B157" s="51"/>
      <c r="C157" s="134"/>
      <c r="D157" s="134"/>
      <c r="E157" s="134"/>
      <c r="F157" s="63"/>
      <c r="G157" s="63"/>
      <c r="H157" s="63"/>
      <c r="I157" s="63"/>
      <c r="J157" s="63"/>
      <c r="K157" s="63"/>
      <c r="L157" s="63"/>
    </row>
    <row r="158" spans="1:12" ht="15" customHeight="1">
      <c r="A158" s="141"/>
      <c r="B158" s="51"/>
      <c r="C158" s="134"/>
      <c r="D158" s="134"/>
      <c r="E158" s="134"/>
      <c r="F158" s="63"/>
      <c r="G158" s="63"/>
      <c r="H158" s="63"/>
      <c r="I158" s="63"/>
      <c r="J158" s="63"/>
      <c r="K158" s="63"/>
      <c r="L158" s="63"/>
    </row>
    <row r="159" spans="1:12" ht="15" customHeight="1">
      <c r="A159" s="141"/>
      <c r="B159" s="51"/>
      <c r="C159" s="134"/>
      <c r="D159" s="134"/>
      <c r="E159" s="134"/>
      <c r="F159" s="63"/>
      <c r="G159" s="63"/>
      <c r="H159" s="63"/>
      <c r="I159" s="63"/>
      <c r="J159" s="63"/>
      <c r="K159" s="63"/>
      <c r="L159" s="63"/>
    </row>
    <row r="160" spans="1:2" ht="15" customHeight="1">
      <c r="A160" s="141"/>
      <c r="B160" s="51"/>
    </row>
    <row r="161" spans="1:2" ht="15" customHeight="1">
      <c r="A161" s="141"/>
      <c r="B161" s="51"/>
    </row>
    <row r="162" spans="1:2" ht="15" customHeight="1">
      <c r="A162" s="141"/>
      <c r="B162" s="51"/>
    </row>
    <row r="163" spans="1:12" ht="15" customHeight="1">
      <c r="A163" s="141"/>
      <c r="B163" s="51"/>
      <c r="C163" s="134"/>
      <c r="D163" s="134"/>
      <c r="E163" s="134"/>
      <c r="F163" s="63"/>
      <c r="G163" s="63"/>
      <c r="H163" s="63"/>
      <c r="I163" s="63"/>
      <c r="J163" s="63"/>
      <c r="K163" s="63"/>
      <c r="L163" s="63"/>
    </row>
    <row r="164" spans="1:12" ht="15" customHeight="1">
      <c r="A164" s="141"/>
      <c r="B164" s="51"/>
      <c r="C164" s="134"/>
      <c r="D164" s="134"/>
      <c r="E164" s="134"/>
      <c r="F164" s="63"/>
      <c r="G164" s="63"/>
      <c r="H164" s="63"/>
      <c r="I164" s="63"/>
      <c r="J164" s="63"/>
      <c r="K164" s="63"/>
      <c r="L164" s="63"/>
    </row>
    <row r="165" spans="1:12" ht="15" customHeight="1">
      <c r="A165" s="141"/>
      <c r="B165" s="51"/>
      <c r="C165" s="134"/>
      <c r="D165" s="134"/>
      <c r="E165" s="134"/>
      <c r="F165" s="63"/>
      <c r="G165" s="63"/>
      <c r="H165" s="63"/>
      <c r="I165" s="63"/>
      <c r="J165" s="63"/>
      <c r="K165" s="63"/>
      <c r="L165" s="63"/>
    </row>
    <row r="166" spans="1:12" ht="15" customHeight="1">
      <c r="A166" s="141"/>
      <c r="B166" s="51"/>
      <c r="C166" s="134"/>
      <c r="D166" s="134"/>
      <c r="E166" s="134"/>
      <c r="F166" s="63"/>
      <c r="G166" s="63"/>
      <c r="H166" s="63"/>
      <c r="I166" s="63"/>
      <c r="J166" s="63"/>
      <c r="K166" s="63"/>
      <c r="L166" s="63"/>
    </row>
    <row r="167" spans="1:12" ht="15" customHeight="1">
      <c r="A167" s="141"/>
      <c r="B167" s="51"/>
      <c r="C167" s="134"/>
      <c r="D167" s="134"/>
      <c r="E167" s="134"/>
      <c r="F167" s="63"/>
      <c r="G167" s="63"/>
      <c r="H167" s="63"/>
      <c r="I167" s="63"/>
      <c r="J167" s="63"/>
      <c r="K167" s="63"/>
      <c r="L167" s="63"/>
    </row>
    <row r="168" spans="1:12" ht="15" customHeight="1">
      <c r="A168" s="141"/>
      <c r="B168" s="51"/>
      <c r="C168" s="134"/>
      <c r="D168" s="134"/>
      <c r="E168" s="134"/>
      <c r="F168" s="63"/>
      <c r="G168" s="63"/>
      <c r="H168" s="63"/>
      <c r="I168" s="63"/>
      <c r="J168" s="63"/>
      <c r="K168" s="63"/>
      <c r="L168" s="63"/>
    </row>
    <row r="169" spans="1:12" ht="15" customHeight="1">
      <c r="A169" s="141"/>
      <c r="B169" s="51"/>
      <c r="C169" s="134"/>
      <c r="D169" s="134"/>
      <c r="E169" s="134"/>
      <c r="F169" s="63"/>
      <c r="G169" s="63"/>
      <c r="H169" s="63"/>
      <c r="I169" s="63"/>
      <c r="J169" s="63"/>
      <c r="K169" s="63"/>
      <c r="L169" s="63"/>
    </row>
    <row r="170" spans="1:12" ht="15" customHeight="1">
      <c r="A170" s="141"/>
      <c r="B170" s="51"/>
      <c r="C170" s="134"/>
      <c r="D170" s="134"/>
      <c r="E170" s="134"/>
      <c r="F170" s="63"/>
      <c r="G170" s="63"/>
      <c r="H170" s="63"/>
      <c r="I170" s="63"/>
      <c r="J170" s="63"/>
      <c r="K170" s="63"/>
      <c r="L170" s="63"/>
    </row>
    <row r="171" spans="1:12" ht="15" customHeight="1">
      <c r="A171" s="141"/>
      <c r="B171" s="51"/>
      <c r="C171" s="134"/>
      <c r="D171" s="134"/>
      <c r="E171" s="134"/>
      <c r="F171" s="63"/>
      <c r="G171" s="63"/>
      <c r="H171" s="63"/>
      <c r="I171" s="63"/>
      <c r="J171" s="63"/>
      <c r="K171" s="63"/>
      <c r="L171" s="63"/>
    </row>
    <row r="172" spans="1:12" ht="15" customHeight="1">
      <c r="A172" s="141"/>
      <c r="B172" s="51"/>
      <c r="C172" s="134"/>
      <c r="D172" s="134"/>
      <c r="E172" s="134"/>
      <c r="F172" s="63"/>
      <c r="G172" s="63"/>
      <c r="H172" s="63"/>
      <c r="I172" s="63"/>
      <c r="J172" s="63"/>
      <c r="K172" s="63"/>
      <c r="L172" s="63"/>
    </row>
    <row r="173" spans="1:2" ht="15" customHeight="1">
      <c r="A173" s="141"/>
      <c r="B173" s="51"/>
    </row>
    <row r="174" spans="1:12" ht="15" customHeight="1">
      <c r="A174" s="141"/>
      <c r="B174" s="51"/>
      <c r="C174" s="134"/>
      <c r="D174" s="134"/>
      <c r="E174" s="134"/>
      <c r="F174" s="63"/>
      <c r="G174" s="63"/>
      <c r="H174" s="63"/>
      <c r="I174" s="63"/>
      <c r="J174" s="63"/>
      <c r="K174" s="63"/>
      <c r="L174" s="63"/>
    </row>
    <row r="175" spans="1:12" ht="15" customHeight="1">
      <c r="A175" s="141"/>
      <c r="B175" s="51"/>
      <c r="C175" s="134"/>
      <c r="D175" s="134"/>
      <c r="E175" s="134"/>
      <c r="F175" s="63"/>
      <c r="G175" s="63"/>
      <c r="H175" s="63"/>
      <c r="I175" s="63"/>
      <c r="J175" s="63"/>
      <c r="K175" s="63"/>
      <c r="L175" s="63"/>
    </row>
    <row r="176" spans="1:12" ht="15" customHeight="1">
      <c r="A176" s="141"/>
      <c r="B176" s="51"/>
      <c r="C176" s="134"/>
      <c r="D176" s="134"/>
      <c r="E176" s="134"/>
      <c r="F176" s="63"/>
      <c r="G176" s="63"/>
      <c r="H176" s="63"/>
      <c r="I176" s="63"/>
      <c r="J176" s="63"/>
      <c r="K176" s="63"/>
      <c r="L176" s="63"/>
    </row>
    <row r="177" spans="1:12" ht="15" customHeight="1">
      <c r="A177" s="141"/>
      <c r="B177" s="51"/>
      <c r="C177" s="134"/>
      <c r="D177" s="134"/>
      <c r="E177" s="134"/>
      <c r="F177" s="63"/>
      <c r="G177" s="63"/>
      <c r="H177" s="63"/>
      <c r="I177" s="63"/>
      <c r="J177" s="63"/>
      <c r="K177" s="63"/>
      <c r="L177" s="63"/>
    </row>
    <row r="178" spans="1:12" ht="15" customHeight="1">
      <c r="A178" s="141"/>
      <c r="B178" s="51"/>
      <c r="C178" s="134"/>
      <c r="D178" s="134"/>
      <c r="E178" s="134"/>
      <c r="F178" s="63"/>
      <c r="G178" s="63"/>
      <c r="H178" s="63"/>
      <c r="I178" s="63"/>
      <c r="J178" s="63"/>
      <c r="K178" s="63"/>
      <c r="L178" s="63"/>
    </row>
    <row r="179" spans="1:12" ht="15" customHeight="1">
      <c r="A179" s="141"/>
      <c r="B179" s="51"/>
      <c r="C179" s="134"/>
      <c r="D179" s="134"/>
      <c r="E179" s="134"/>
      <c r="F179" s="63"/>
      <c r="G179" s="63"/>
      <c r="H179" s="63"/>
      <c r="I179" s="63"/>
      <c r="J179" s="63"/>
      <c r="K179" s="63"/>
      <c r="L179" s="63"/>
    </row>
    <row r="180" spans="1:12" ht="15" customHeight="1">
      <c r="A180" s="141"/>
      <c r="B180" s="51"/>
      <c r="C180" s="134"/>
      <c r="D180" s="134"/>
      <c r="E180" s="134"/>
      <c r="F180" s="63"/>
      <c r="G180" s="63"/>
      <c r="H180" s="63"/>
      <c r="I180" s="63"/>
      <c r="J180" s="63"/>
      <c r="K180" s="63"/>
      <c r="L180" s="63"/>
    </row>
    <row r="181" spans="1:12" ht="15" customHeight="1">
      <c r="A181" s="141"/>
      <c r="B181" s="51"/>
      <c r="C181" s="134"/>
      <c r="D181" s="134"/>
      <c r="E181" s="134"/>
      <c r="F181" s="63"/>
      <c r="G181" s="63"/>
      <c r="H181" s="63"/>
      <c r="I181" s="63"/>
      <c r="J181" s="63"/>
      <c r="K181" s="63"/>
      <c r="L181" s="63"/>
    </row>
    <row r="182" spans="1:12" ht="15" customHeight="1">
      <c r="A182" s="141"/>
      <c r="B182" s="51"/>
      <c r="C182" s="134"/>
      <c r="D182" s="134"/>
      <c r="E182" s="134"/>
      <c r="F182" s="63"/>
      <c r="G182" s="63"/>
      <c r="H182" s="63"/>
      <c r="I182" s="63"/>
      <c r="J182" s="63"/>
      <c r="K182" s="63"/>
      <c r="L182" s="63"/>
    </row>
    <row r="183" spans="1:12" ht="15" customHeight="1">
      <c r="A183" s="141"/>
      <c r="B183" s="51"/>
      <c r="C183" s="134"/>
      <c r="D183" s="134"/>
      <c r="E183" s="134"/>
      <c r="F183" s="63"/>
      <c r="G183" s="63"/>
      <c r="H183" s="63"/>
      <c r="I183" s="63"/>
      <c r="J183" s="63"/>
      <c r="K183" s="63"/>
      <c r="L183" s="63"/>
    </row>
    <row r="184" spans="1:12" ht="15" customHeight="1">
      <c r="A184" s="141"/>
      <c r="B184" s="51"/>
      <c r="C184" s="134"/>
      <c r="D184" s="134"/>
      <c r="E184" s="134"/>
      <c r="F184" s="63"/>
      <c r="G184" s="63"/>
      <c r="H184" s="63"/>
      <c r="I184" s="63"/>
      <c r="J184" s="63"/>
      <c r="K184" s="63"/>
      <c r="L184" s="63"/>
    </row>
    <row r="185" spans="1:12" ht="15" customHeight="1">
      <c r="A185" s="141"/>
      <c r="B185" s="51"/>
      <c r="C185" s="134"/>
      <c r="D185" s="134"/>
      <c r="E185" s="134"/>
      <c r="F185" s="63"/>
      <c r="G185" s="63"/>
      <c r="H185" s="63"/>
      <c r="I185" s="63"/>
      <c r="J185" s="63"/>
      <c r="K185" s="63"/>
      <c r="L185" s="63"/>
    </row>
    <row r="186" spans="1:12" ht="15" customHeight="1">
      <c r="A186" s="141"/>
      <c r="B186" s="51"/>
      <c r="C186" s="134"/>
      <c r="D186" s="134"/>
      <c r="E186" s="134"/>
      <c r="F186" s="63"/>
      <c r="G186" s="63"/>
      <c r="H186" s="63"/>
      <c r="I186" s="63"/>
      <c r="J186" s="63"/>
      <c r="K186" s="63"/>
      <c r="L186" s="63"/>
    </row>
    <row r="187" spans="1:12" ht="15" customHeight="1">
      <c r="A187" s="141"/>
      <c r="B187" s="51"/>
      <c r="C187" s="134"/>
      <c r="D187" s="134"/>
      <c r="E187" s="134"/>
      <c r="F187" s="63"/>
      <c r="G187" s="63"/>
      <c r="H187" s="63"/>
      <c r="I187" s="63"/>
      <c r="J187" s="63"/>
      <c r="K187" s="63"/>
      <c r="L187" s="63"/>
    </row>
    <row r="188" spans="1:12" ht="15" customHeight="1">
      <c r="A188" s="141"/>
      <c r="B188" s="51"/>
      <c r="C188" s="134"/>
      <c r="D188" s="134"/>
      <c r="E188" s="134"/>
      <c r="F188" s="63"/>
      <c r="G188" s="63"/>
      <c r="H188" s="63"/>
      <c r="I188" s="63"/>
      <c r="J188" s="63"/>
      <c r="K188" s="63"/>
      <c r="L188" s="63"/>
    </row>
    <row r="189" spans="1:12" ht="15" customHeight="1">
      <c r="A189" s="141"/>
      <c r="B189" s="51"/>
      <c r="C189" s="134"/>
      <c r="D189" s="134"/>
      <c r="E189" s="134"/>
      <c r="F189" s="63"/>
      <c r="G189" s="63"/>
      <c r="H189" s="63"/>
      <c r="I189" s="63"/>
      <c r="J189" s="63"/>
      <c r="K189" s="63"/>
      <c r="L189" s="63"/>
    </row>
    <row r="190" spans="1:12" ht="15" customHeight="1">
      <c r="A190" s="141"/>
      <c r="B190" s="51"/>
      <c r="C190" s="134"/>
      <c r="D190" s="134"/>
      <c r="E190" s="134"/>
      <c r="F190" s="63"/>
      <c r="G190" s="63"/>
      <c r="H190" s="63"/>
      <c r="I190" s="63"/>
      <c r="J190" s="63"/>
      <c r="K190" s="63"/>
      <c r="L190" s="63"/>
    </row>
    <row r="191" spans="1:12" ht="15" customHeight="1">
      <c r="A191" s="141"/>
      <c r="B191" s="51"/>
      <c r="C191" s="134"/>
      <c r="D191" s="134"/>
      <c r="E191" s="134"/>
      <c r="F191" s="63"/>
      <c r="G191" s="63"/>
      <c r="H191" s="63"/>
      <c r="I191" s="63"/>
      <c r="J191" s="63"/>
      <c r="K191" s="63"/>
      <c r="L191" s="63"/>
    </row>
    <row r="192" spans="1:12" ht="15" customHeight="1">
      <c r="A192" s="141"/>
      <c r="B192" s="51"/>
      <c r="C192" s="134"/>
      <c r="D192" s="134"/>
      <c r="E192" s="134"/>
      <c r="F192" s="63"/>
      <c r="G192" s="63"/>
      <c r="H192" s="63"/>
      <c r="I192" s="63"/>
      <c r="J192" s="63"/>
      <c r="K192" s="63"/>
      <c r="L192" s="63"/>
    </row>
    <row r="193" spans="1:12" ht="15" customHeight="1">
      <c r="A193" s="141"/>
      <c r="B193" s="51"/>
      <c r="C193" s="134"/>
      <c r="D193" s="134"/>
      <c r="E193" s="134"/>
      <c r="F193" s="63"/>
      <c r="G193" s="63"/>
      <c r="H193" s="63"/>
      <c r="I193" s="63"/>
      <c r="J193" s="63"/>
      <c r="K193" s="63"/>
      <c r="L193" s="63"/>
    </row>
    <row r="194" spans="1:12" ht="15" customHeight="1">
      <c r="A194" s="141"/>
      <c r="B194" s="51"/>
      <c r="C194" s="134"/>
      <c r="D194" s="134"/>
      <c r="E194" s="134"/>
      <c r="F194" s="63"/>
      <c r="G194" s="63"/>
      <c r="H194" s="63"/>
      <c r="I194" s="63"/>
      <c r="J194" s="63"/>
      <c r="K194" s="63"/>
      <c r="L194" s="63"/>
    </row>
    <row r="195" spans="1:12" ht="15" customHeight="1">
      <c r="A195" s="141"/>
      <c r="B195" s="51"/>
      <c r="C195" s="134"/>
      <c r="D195" s="134"/>
      <c r="E195" s="134"/>
      <c r="F195" s="63"/>
      <c r="G195" s="63"/>
      <c r="H195" s="63"/>
      <c r="I195" s="63"/>
      <c r="J195" s="63"/>
      <c r="K195" s="63"/>
      <c r="L195" s="63"/>
    </row>
    <row r="196" spans="1:12" ht="15" customHeight="1">
      <c r="A196" s="141"/>
      <c r="B196" s="51"/>
      <c r="C196" s="134"/>
      <c r="D196" s="134"/>
      <c r="E196" s="134"/>
      <c r="F196" s="63"/>
      <c r="G196" s="63"/>
      <c r="H196" s="63"/>
      <c r="I196" s="63"/>
      <c r="J196" s="63"/>
      <c r="K196" s="63"/>
      <c r="L196" s="63"/>
    </row>
    <row r="197" spans="1:12" ht="15" customHeight="1">
      <c r="A197" s="141"/>
      <c r="B197" s="51"/>
      <c r="C197" s="134"/>
      <c r="D197" s="134"/>
      <c r="E197" s="134"/>
      <c r="F197" s="63"/>
      <c r="G197" s="63"/>
      <c r="H197" s="63"/>
      <c r="I197" s="63"/>
      <c r="J197" s="63"/>
      <c r="K197" s="63"/>
      <c r="L197" s="63"/>
    </row>
    <row r="198" spans="1:2" ht="15" customHeight="1">
      <c r="A198" s="141"/>
      <c r="B198" s="51"/>
    </row>
    <row r="199" spans="1:2" ht="15" customHeight="1">
      <c r="A199" s="141"/>
      <c r="B199" s="51"/>
    </row>
    <row r="200" spans="1:2" ht="15" customHeight="1">
      <c r="A200" s="141"/>
      <c r="B200" s="51"/>
    </row>
    <row r="201" spans="1:12" ht="15" customHeight="1">
      <c r="A201" s="141"/>
      <c r="B201" s="51"/>
      <c r="C201" s="134"/>
      <c r="D201" s="134"/>
      <c r="E201" s="134"/>
      <c r="F201" s="63"/>
      <c r="G201" s="63"/>
      <c r="H201" s="63"/>
      <c r="I201" s="63"/>
      <c r="J201" s="63"/>
      <c r="K201" s="63"/>
      <c r="L201" s="63"/>
    </row>
    <row r="202" spans="1:12" ht="15" customHeight="1">
      <c r="A202" s="141"/>
      <c r="B202" s="51"/>
      <c r="C202" s="134"/>
      <c r="D202" s="134"/>
      <c r="E202" s="134"/>
      <c r="F202" s="63"/>
      <c r="G202" s="63"/>
      <c r="H202" s="63"/>
      <c r="I202" s="63"/>
      <c r="J202" s="63"/>
      <c r="K202" s="63"/>
      <c r="L202" s="63"/>
    </row>
    <row r="203" spans="1:12" ht="15" customHeight="1">
      <c r="A203" s="141"/>
      <c r="B203" s="51"/>
      <c r="C203" s="134"/>
      <c r="D203" s="134"/>
      <c r="E203" s="134"/>
      <c r="F203" s="63"/>
      <c r="G203" s="63"/>
      <c r="H203" s="63"/>
      <c r="I203" s="63"/>
      <c r="J203" s="63"/>
      <c r="K203" s="63"/>
      <c r="L203" s="63"/>
    </row>
    <row r="204" spans="1:12" ht="15" customHeight="1">
      <c r="A204" s="141"/>
      <c r="B204" s="51"/>
      <c r="C204" s="134"/>
      <c r="D204" s="134"/>
      <c r="E204" s="134"/>
      <c r="F204" s="63"/>
      <c r="G204" s="63"/>
      <c r="H204" s="63"/>
      <c r="I204" s="63"/>
      <c r="J204" s="63"/>
      <c r="K204" s="63"/>
      <c r="L204" s="63"/>
    </row>
    <row r="205" spans="1:12" ht="15" customHeight="1">
      <c r="A205" s="141"/>
      <c r="B205" s="51"/>
      <c r="C205" s="134"/>
      <c r="D205" s="134"/>
      <c r="E205" s="134"/>
      <c r="F205" s="63"/>
      <c r="G205" s="63"/>
      <c r="H205" s="63"/>
      <c r="I205" s="63"/>
      <c r="J205" s="63"/>
      <c r="K205" s="63"/>
      <c r="L205" s="63"/>
    </row>
    <row r="206" spans="1:12" ht="15" customHeight="1">
      <c r="A206" s="141"/>
      <c r="B206" s="51"/>
      <c r="C206" s="134"/>
      <c r="D206" s="134"/>
      <c r="E206" s="134"/>
      <c r="F206" s="63"/>
      <c r="G206" s="63"/>
      <c r="H206" s="63"/>
      <c r="I206" s="63"/>
      <c r="J206" s="63"/>
      <c r="K206" s="63"/>
      <c r="L206" s="63"/>
    </row>
    <row r="207" spans="1:12" ht="15" customHeight="1">
      <c r="A207" s="141"/>
      <c r="B207" s="51"/>
      <c r="C207" s="134"/>
      <c r="D207" s="134"/>
      <c r="E207" s="134"/>
      <c r="F207" s="63"/>
      <c r="G207" s="63"/>
      <c r="H207" s="63"/>
      <c r="I207" s="63"/>
      <c r="J207" s="63"/>
      <c r="K207" s="63"/>
      <c r="L207" s="63"/>
    </row>
    <row r="208" spans="1:12" ht="15" customHeight="1">
      <c r="A208" s="141"/>
      <c r="B208" s="51"/>
      <c r="C208" s="134"/>
      <c r="D208" s="134"/>
      <c r="E208" s="134"/>
      <c r="F208" s="63"/>
      <c r="G208" s="63"/>
      <c r="H208" s="63"/>
      <c r="I208" s="63"/>
      <c r="J208" s="63"/>
      <c r="K208" s="63"/>
      <c r="L208" s="63"/>
    </row>
    <row r="209" spans="1:2" ht="15" customHeight="1">
      <c r="A209" s="141"/>
      <c r="B209" s="51"/>
    </row>
    <row r="210" spans="1:2" ht="15" customHeight="1">
      <c r="A210" s="141"/>
      <c r="B210" s="51"/>
    </row>
    <row r="211" spans="1:12" ht="15" customHeight="1">
      <c r="A211" s="141"/>
      <c r="B211" s="51"/>
      <c r="C211" s="134"/>
      <c r="D211" s="134"/>
      <c r="E211" s="134"/>
      <c r="F211" s="63"/>
      <c r="G211" s="63"/>
      <c r="H211" s="63"/>
      <c r="I211" s="63"/>
      <c r="J211" s="63"/>
      <c r="K211" s="63"/>
      <c r="L211" s="63"/>
    </row>
    <row r="212" spans="1:2" ht="15" customHeight="1">
      <c r="A212" s="141"/>
      <c r="B212" s="51"/>
    </row>
    <row r="213" spans="1:2" ht="15" customHeight="1">
      <c r="A213" s="141"/>
      <c r="B213" s="51"/>
    </row>
    <row r="214" spans="1:12" ht="15" customHeight="1">
      <c r="A214" s="141"/>
      <c r="B214" s="51"/>
      <c r="C214" s="134"/>
      <c r="D214" s="134"/>
      <c r="E214" s="134"/>
      <c r="F214" s="63"/>
      <c r="G214" s="63"/>
      <c r="H214" s="63"/>
      <c r="I214" s="63"/>
      <c r="J214" s="63"/>
      <c r="K214" s="63"/>
      <c r="L214" s="63"/>
    </row>
    <row r="215" spans="1:12" ht="15" customHeight="1">
      <c r="A215" s="141"/>
      <c r="B215" s="51"/>
      <c r="C215" s="134"/>
      <c r="D215" s="134"/>
      <c r="E215" s="134"/>
      <c r="F215" s="63"/>
      <c r="G215" s="63"/>
      <c r="H215" s="63"/>
      <c r="I215" s="63"/>
      <c r="J215" s="63"/>
      <c r="K215" s="63"/>
      <c r="L215" s="63"/>
    </row>
    <row r="216" spans="1:12" ht="15" customHeight="1">
      <c r="A216" s="141"/>
      <c r="B216" s="51"/>
      <c r="C216" s="134"/>
      <c r="D216" s="134"/>
      <c r="E216" s="134"/>
      <c r="F216" s="63"/>
      <c r="G216" s="63"/>
      <c r="H216" s="63"/>
      <c r="I216" s="63"/>
      <c r="J216" s="63"/>
      <c r="K216" s="63"/>
      <c r="L216" s="63"/>
    </row>
    <row r="217" spans="1:12" ht="15" customHeight="1">
      <c r="A217" s="141"/>
      <c r="B217" s="51"/>
      <c r="C217" s="134"/>
      <c r="D217" s="134"/>
      <c r="E217" s="134"/>
      <c r="F217" s="63"/>
      <c r="G217" s="63"/>
      <c r="H217" s="63"/>
      <c r="I217" s="63"/>
      <c r="J217" s="63"/>
      <c r="K217" s="63"/>
      <c r="L217" s="63"/>
    </row>
    <row r="218" spans="1:12" ht="15" customHeight="1">
      <c r="A218" s="141"/>
      <c r="B218" s="51"/>
      <c r="C218" s="134"/>
      <c r="D218" s="134"/>
      <c r="E218" s="134"/>
      <c r="F218" s="63"/>
      <c r="G218" s="63"/>
      <c r="H218" s="63"/>
      <c r="I218" s="63"/>
      <c r="J218" s="63"/>
      <c r="K218" s="63"/>
      <c r="L218" s="63"/>
    </row>
    <row r="219" spans="1:12" ht="15" customHeight="1">
      <c r="A219" s="141"/>
      <c r="B219" s="51"/>
      <c r="C219" s="134"/>
      <c r="D219" s="134"/>
      <c r="E219" s="134"/>
      <c r="F219" s="63"/>
      <c r="G219" s="63"/>
      <c r="H219" s="63"/>
      <c r="I219" s="63"/>
      <c r="J219" s="63"/>
      <c r="K219" s="63"/>
      <c r="L219" s="63"/>
    </row>
    <row r="220" spans="1:12" ht="15" customHeight="1">
      <c r="A220" s="141"/>
      <c r="B220" s="51"/>
      <c r="C220" s="134"/>
      <c r="D220" s="134"/>
      <c r="E220" s="134"/>
      <c r="F220" s="63"/>
      <c r="G220" s="63"/>
      <c r="H220" s="63"/>
      <c r="I220" s="63"/>
      <c r="J220" s="63"/>
      <c r="K220" s="63"/>
      <c r="L220" s="63"/>
    </row>
    <row r="221" spans="1:12" ht="15" customHeight="1">
      <c r="A221" s="141"/>
      <c r="B221" s="51"/>
      <c r="C221" s="134"/>
      <c r="D221" s="134"/>
      <c r="E221" s="134"/>
      <c r="F221" s="63"/>
      <c r="G221" s="63"/>
      <c r="H221" s="63"/>
      <c r="I221" s="63"/>
      <c r="J221" s="63"/>
      <c r="K221" s="63"/>
      <c r="L221" s="63"/>
    </row>
    <row r="222" spans="1:12" ht="15" customHeight="1">
      <c r="A222" s="141"/>
      <c r="B222" s="51"/>
      <c r="C222" s="134"/>
      <c r="D222" s="134"/>
      <c r="E222" s="134"/>
      <c r="F222" s="63"/>
      <c r="G222" s="63"/>
      <c r="H222" s="63"/>
      <c r="I222" s="63"/>
      <c r="J222" s="63"/>
      <c r="K222" s="63"/>
      <c r="L222" s="63"/>
    </row>
    <row r="223" spans="1:12" ht="15" customHeight="1">
      <c r="A223" s="141"/>
      <c r="B223" s="51"/>
      <c r="C223" s="134"/>
      <c r="D223" s="134"/>
      <c r="E223" s="134"/>
      <c r="F223" s="63"/>
      <c r="G223" s="63"/>
      <c r="H223" s="63"/>
      <c r="I223" s="63"/>
      <c r="J223" s="63"/>
      <c r="K223" s="63"/>
      <c r="L223" s="63"/>
    </row>
    <row r="224" spans="1:12" ht="15" customHeight="1">
      <c r="A224" s="141"/>
      <c r="B224" s="51"/>
      <c r="C224" s="134"/>
      <c r="D224" s="134"/>
      <c r="E224" s="134"/>
      <c r="F224" s="63"/>
      <c r="G224" s="63"/>
      <c r="H224" s="63"/>
      <c r="I224" s="63"/>
      <c r="J224" s="63"/>
      <c r="K224" s="63"/>
      <c r="L224" s="63"/>
    </row>
    <row r="225" spans="1:12" ht="15" customHeight="1">
      <c r="A225" s="141"/>
      <c r="B225" s="51"/>
      <c r="C225" s="134"/>
      <c r="D225" s="134"/>
      <c r="E225" s="134"/>
      <c r="F225" s="63"/>
      <c r="G225" s="63"/>
      <c r="H225" s="63"/>
      <c r="I225" s="63"/>
      <c r="J225" s="63"/>
      <c r="K225" s="63"/>
      <c r="L225" s="63"/>
    </row>
    <row r="226" spans="1:12" ht="15" customHeight="1">
      <c r="A226" s="141"/>
      <c r="B226" s="51"/>
      <c r="C226" s="134"/>
      <c r="D226" s="134"/>
      <c r="E226" s="134"/>
      <c r="F226" s="63"/>
      <c r="G226" s="63"/>
      <c r="H226" s="63"/>
      <c r="I226" s="63"/>
      <c r="J226" s="63"/>
      <c r="K226" s="63"/>
      <c r="L226" s="63"/>
    </row>
    <row r="227" spans="1:12" ht="15" customHeight="1">
      <c r="A227" s="141"/>
      <c r="B227" s="51"/>
      <c r="C227" s="134"/>
      <c r="D227" s="134"/>
      <c r="E227" s="134"/>
      <c r="F227" s="63"/>
      <c r="G227" s="63"/>
      <c r="H227" s="63"/>
      <c r="I227" s="63"/>
      <c r="J227" s="63"/>
      <c r="K227" s="63"/>
      <c r="L227" s="63"/>
    </row>
    <row r="228" spans="1:12" ht="15" customHeight="1">
      <c r="A228" s="141"/>
      <c r="B228" s="51"/>
      <c r="C228" s="134"/>
      <c r="D228" s="134"/>
      <c r="E228" s="134"/>
      <c r="F228" s="63"/>
      <c r="G228" s="63"/>
      <c r="H228" s="63"/>
      <c r="I228" s="63"/>
      <c r="J228" s="63"/>
      <c r="K228" s="63"/>
      <c r="L228" s="63"/>
    </row>
    <row r="229" spans="1:12" ht="15" customHeight="1">
      <c r="A229" s="141"/>
      <c r="B229" s="51"/>
      <c r="C229" s="134"/>
      <c r="D229" s="134"/>
      <c r="E229" s="134"/>
      <c r="F229" s="63"/>
      <c r="G229" s="63"/>
      <c r="H229" s="63"/>
      <c r="I229" s="63"/>
      <c r="J229" s="63"/>
      <c r="K229" s="63"/>
      <c r="L229" s="63"/>
    </row>
    <row r="230" spans="1:12" ht="15" customHeight="1">
      <c r="A230" s="141"/>
      <c r="B230" s="51"/>
      <c r="C230" s="134"/>
      <c r="D230" s="134"/>
      <c r="E230" s="134"/>
      <c r="F230" s="63"/>
      <c r="G230" s="63"/>
      <c r="H230" s="63"/>
      <c r="I230" s="63"/>
      <c r="J230" s="63"/>
      <c r="K230" s="63"/>
      <c r="L230" s="63"/>
    </row>
    <row r="231" spans="1:12" ht="15" customHeight="1">
      <c r="A231" s="141"/>
      <c r="B231" s="51"/>
      <c r="C231" s="134"/>
      <c r="D231" s="134"/>
      <c r="E231" s="134"/>
      <c r="F231" s="63"/>
      <c r="G231" s="63"/>
      <c r="H231" s="63"/>
      <c r="I231" s="63"/>
      <c r="J231" s="63"/>
      <c r="K231" s="63"/>
      <c r="L231" s="63"/>
    </row>
    <row r="232" spans="1:12" ht="15" customHeight="1">
      <c r="A232" s="141"/>
      <c r="B232" s="51"/>
      <c r="C232" s="134"/>
      <c r="D232" s="134"/>
      <c r="E232" s="134"/>
      <c r="F232" s="63"/>
      <c r="G232" s="63"/>
      <c r="H232" s="63"/>
      <c r="I232" s="63"/>
      <c r="J232" s="63"/>
      <c r="K232" s="63"/>
      <c r="L232" s="63"/>
    </row>
    <row r="233" spans="1:12" ht="15" customHeight="1">
      <c r="A233" s="141"/>
      <c r="B233" s="51"/>
      <c r="C233" s="134"/>
      <c r="D233" s="134"/>
      <c r="E233" s="134"/>
      <c r="F233" s="63"/>
      <c r="G233" s="63"/>
      <c r="H233" s="63"/>
      <c r="I233" s="63"/>
      <c r="J233" s="63"/>
      <c r="K233" s="63"/>
      <c r="L233" s="63"/>
    </row>
    <row r="234" spans="1:12" ht="15" customHeight="1">
      <c r="A234" s="141"/>
      <c r="B234" s="51"/>
      <c r="C234" s="134"/>
      <c r="D234" s="134"/>
      <c r="E234" s="134"/>
      <c r="F234" s="63"/>
      <c r="G234" s="63"/>
      <c r="H234" s="63"/>
      <c r="I234" s="63"/>
      <c r="J234" s="63"/>
      <c r="K234" s="63"/>
      <c r="L234" s="63"/>
    </row>
    <row r="235" spans="1:12" ht="15" customHeight="1">
      <c r="A235" s="141"/>
      <c r="B235" s="51"/>
      <c r="C235" s="134"/>
      <c r="D235" s="134"/>
      <c r="E235" s="134"/>
      <c r="F235" s="63"/>
      <c r="G235" s="63"/>
      <c r="H235" s="63"/>
      <c r="I235" s="63"/>
      <c r="J235" s="63"/>
      <c r="K235" s="63"/>
      <c r="L235" s="63"/>
    </row>
    <row r="236" spans="1:12" ht="15" customHeight="1">
      <c r="A236" s="141"/>
      <c r="B236" s="51"/>
      <c r="C236" s="134"/>
      <c r="D236" s="134"/>
      <c r="E236" s="134"/>
      <c r="F236" s="63"/>
      <c r="G236" s="63"/>
      <c r="H236" s="63"/>
      <c r="I236" s="63"/>
      <c r="J236" s="63"/>
      <c r="K236" s="63"/>
      <c r="L236" s="63"/>
    </row>
    <row r="237" spans="1:12" ht="15" customHeight="1">
      <c r="A237" s="141"/>
      <c r="B237" s="51"/>
      <c r="C237" s="134"/>
      <c r="D237" s="134"/>
      <c r="E237" s="134"/>
      <c r="F237" s="63"/>
      <c r="G237" s="63"/>
      <c r="H237" s="63"/>
      <c r="I237" s="63"/>
      <c r="J237" s="63"/>
      <c r="K237" s="63"/>
      <c r="L237" s="63"/>
    </row>
    <row r="238" spans="1:12" ht="15" customHeight="1">
      <c r="A238" s="141"/>
      <c r="B238" s="51"/>
      <c r="C238" s="134"/>
      <c r="D238" s="134"/>
      <c r="E238" s="134"/>
      <c r="F238" s="63"/>
      <c r="G238" s="63"/>
      <c r="H238" s="63"/>
      <c r="I238" s="63"/>
      <c r="J238" s="63"/>
      <c r="K238" s="63"/>
      <c r="L238" s="63"/>
    </row>
    <row r="239" spans="1:12" ht="15" customHeight="1">
      <c r="A239" s="141"/>
      <c r="B239" s="51"/>
      <c r="C239" s="134"/>
      <c r="D239" s="134"/>
      <c r="E239" s="134"/>
      <c r="F239" s="63"/>
      <c r="G239" s="63"/>
      <c r="H239" s="63"/>
      <c r="I239" s="63"/>
      <c r="J239" s="63"/>
      <c r="K239" s="63"/>
      <c r="L239" s="63"/>
    </row>
    <row r="240" spans="1:12" ht="15" customHeight="1">
      <c r="A240" s="141"/>
      <c r="B240" s="51"/>
      <c r="C240" s="134"/>
      <c r="D240" s="134"/>
      <c r="E240" s="134"/>
      <c r="F240" s="63"/>
      <c r="G240" s="63"/>
      <c r="H240" s="63"/>
      <c r="I240" s="63"/>
      <c r="J240" s="63"/>
      <c r="K240" s="63"/>
      <c r="L240" s="63"/>
    </row>
    <row r="241" spans="1:12" ht="15" customHeight="1">
      <c r="A241" s="141"/>
      <c r="B241" s="51"/>
      <c r="C241" s="134"/>
      <c r="D241" s="134"/>
      <c r="E241" s="134"/>
      <c r="F241" s="63"/>
      <c r="G241" s="63"/>
      <c r="H241" s="63"/>
      <c r="I241" s="63"/>
      <c r="J241" s="63"/>
      <c r="K241" s="63"/>
      <c r="L241" s="63"/>
    </row>
    <row r="242" spans="1:12" ht="15" customHeight="1">
      <c r="A242" s="141"/>
      <c r="B242" s="51"/>
      <c r="C242" s="134"/>
      <c r="D242" s="134"/>
      <c r="E242" s="134"/>
      <c r="F242" s="63"/>
      <c r="G242" s="63"/>
      <c r="H242" s="63"/>
      <c r="I242" s="63"/>
      <c r="J242" s="63"/>
      <c r="K242" s="63"/>
      <c r="L242" s="63"/>
    </row>
    <row r="243" spans="1:12" ht="15" customHeight="1">
      <c r="A243" s="141"/>
      <c r="B243" s="51"/>
      <c r="C243" s="134"/>
      <c r="D243" s="134"/>
      <c r="E243" s="134"/>
      <c r="F243" s="63"/>
      <c r="G243" s="63"/>
      <c r="H243" s="63"/>
      <c r="I243" s="63"/>
      <c r="J243" s="63"/>
      <c r="K243" s="63"/>
      <c r="L243" s="63"/>
    </row>
    <row r="244" spans="1:12" ht="15" customHeight="1">
      <c r="A244" s="141"/>
      <c r="B244" s="51"/>
      <c r="C244" s="134"/>
      <c r="D244" s="134"/>
      <c r="E244" s="134"/>
      <c r="F244" s="63"/>
      <c r="G244" s="63"/>
      <c r="H244" s="63"/>
      <c r="I244" s="63"/>
      <c r="J244" s="63"/>
      <c r="K244" s="63"/>
      <c r="L244" s="63"/>
    </row>
    <row r="245" spans="1:12" ht="15" customHeight="1">
      <c r="A245" s="141"/>
      <c r="B245" s="51"/>
      <c r="C245" s="134"/>
      <c r="D245" s="134"/>
      <c r="E245" s="134"/>
      <c r="F245" s="63"/>
      <c r="G245" s="63"/>
      <c r="H245" s="63"/>
      <c r="I245" s="63"/>
      <c r="J245" s="63"/>
      <c r="K245" s="63"/>
      <c r="L245" s="63"/>
    </row>
    <row r="246" spans="1:12" ht="15" customHeight="1">
      <c r="A246" s="141"/>
      <c r="B246" s="51"/>
      <c r="C246" s="134"/>
      <c r="D246" s="134"/>
      <c r="E246" s="134"/>
      <c r="F246" s="63"/>
      <c r="G246" s="63"/>
      <c r="H246" s="63"/>
      <c r="I246" s="63"/>
      <c r="J246" s="63"/>
      <c r="K246" s="63"/>
      <c r="L246" s="63"/>
    </row>
    <row r="247" spans="1:12" ht="15" customHeight="1">
      <c r="A247" s="141"/>
      <c r="B247" s="51"/>
      <c r="C247" s="134"/>
      <c r="D247" s="134"/>
      <c r="E247" s="134"/>
      <c r="F247" s="63"/>
      <c r="G247" s="63"/>
      <c r="H247" s="63"/>
      <c r="I247" s="63"/>
      <c r="J247" s="63"/>
      <c r="K247" s="63"/>
      <c r="L247" s="63"/>
    </row>
    <row r="248" spans="1:12" ht="15" customHeight="1">
      <c r="A248" s="141"/>
      <c r="B248" s="51"/>
      <c r="C248" s="134"/>
      <c r="D248" s="134"/>
      <c r="E248" s="134"/>
      <c r="F248" s="63"/>
      <c r="G248" s="63"/>
      <c r="H248" s="63"/>
      <c r="I248" s="63"/>
      <c r="J248" s="63"/>
      <c r="K248" s="63"/>
      <c r="L248" s="63"/>
    </row>
    <row r="249" spans="1:12" ht="15" customHeight="1">
      <c r="A249" s="141"/>
      <c r="B249" s="51"/>
      <c r="C249" s="134"/>
      <c r="D249" s="134"/>
      <c r="E249" s="134"/>
      <c r="F249" s="63"/>
      <c r="G249" s="63"/>
      <c r="H249" s="63"/>
      <c r="I249" s="63"/>
      <c r="J249" s="63"/>
      <c r="K249" s="63"/>
      <c r="L249" s="63"/>
    </row>
    <row r="250" spans="1:12" ht="15" customHeight="1">
      <c r="A250" s="141"/>
      <c r="B250" s="51"/>
      <c r="C250" s="134"/>
      <c r="D250" s="134"/>
      <c r="E250" s="134"/>
      <c r="F250" s="63"/>
      <c r="G250" s="63"/>
      <c r="H250" s="63"/>
      <c r="I250" s="63"/>
      <c r="J250" s="63"/>
      <c r="K250" s="63"/>
      <c r="L250" s="63"/>
    </row>
    <row r="251" spans="1:12" ht="15" customHeight="1">
      <c r="A251" s="141"/>
      <c r="B251" s="51"/>
      <c r="C251" s="134"/>
      <c r="D251" s="134"/>
      <c r="E251" s="134"/>
      <c r="F251" s="63"/>
      <c r="G251" s="63"/>
      <c r="H251" s="63"/>
      <c r="I251" s="63"/>
      <c r="J251" s="63"/>
      <c r="K251" s="63"/>
      <c r="L251" s="63"/>
    </row>
    <row r="252" spans="1:12" ht="15" customHeight="1">
      <c r="A252" s="141"/>
      <c r="B252" s="51"/>
      <c r="C252" s="134"/>
      <c r="D252" s="134"/>
      <c r="E252" s="134"/>
      <c r="F252" s="63"/>
      <c r="G252" s="63"/>
      <c r="H252" s="63"/>
      <c r="I252" s="63"/>
      <c r="J252" s="63"/>
      <c r="K252" s="63"/>
      <c r="L252" s="63"/>
    </row>
    <row r="253" spans="1:12" ht="15" customHeight="1">
      <c r="A253" s="141"/>
      <c r="B253" s="51"/>
      <c r="C253" s="134"/>
      <c r="D253" s="134"/>
      <c r="E253" s="134"/>
      <c r="F253" s="63"/>
      <c r="G253" s="63"/>
      <c r="H253" s="63"/>
      <c r="I253" s="63"/>
      <c r="J253" s="63"/>
      <c r="K253" s="63"/>
      <c r="L253" s="63"/>
    </row>
    <row r="254" spans="1:12" ht="15" customHeight="1">
      <c r="A254" s="141"/>
      <c r="B254" s="51"/>
      <c r="C254" s="134"/>
      <c r="D254" s="134"/>
      <c r="E254" s="134"/>
      <c r="F254" s="63"/>
      <c r="G254" s="63"/>
      <c r="H254" s="63"/>
      <c r="I254" s="63"/>
      <c r="J254" s="63"/>
      <c r="K254" s="63"/>
      <c r="L254" s="63"/>
    </row>
    <row r="255" spans="1:12" ht="15" customHeight="1">
      <c r="A255" s="141"/>
      <c r="B255" s="51"/>
      <c r="C255" s="134"/>
      <c r="D255" s="134"/>
      <c r="E255" s="134"/>
      <c r="F255" s="63"/>
      <c r="G255" s="63"/>
      <c r="H255" s="63"/>
      <c r="I255" s="63"/>
      <c r="J255" s="63"/>
      <c r="K255" s="63"/>
      <c r="L255" s="63"/>
    </row>
    <row r="256" spans="1:12" ht="15" customHeight="1">
      <c r="A256" s="141"/>
      <c r="B256" s="51"/>
      <c r="C256" s="134"/>
      <c r="D256" s="134"/>
      <c r="E256" s="134"/>
      <c r="F256" s="63"/>
      <c r="G256" s="63"/>
      <c r="H256" s="63"/>
      <c r="I256" s="63"/>
      <c r="J256" s="63"/>
      <c r="K256" s="63"/>
      <c r="L256" s="63"/>
    </row>
    <row r="257" spans="1:12" ht="15" customHeight="1">
      <c r="A257" s="141"/>
      <c r="B257" s="51"/>
      <c r="C257" s="134"/>
      <c r="D257" s="134"/>
      <c r="E257" s="134"/>
      <c r="F257" s="63"/>
      <c r="G257" s="63"/>
      <c r="H257" s="63"/>
      <c r="I257" s="63"/>
      <c r="J257" s="63"/>
      <c r="K257" s="63"/>
      <c r="L257" s="63"/>
    </row>
    <row r="258" spans="1:12" ht="15" customHeight="1">
      <c r="A258" s="141"/>
      <c r="B258" s="51"/>
      <c r="C258" s="134"/>
      <c r="D258" s="134"/>
      <c r="E258" s="134"/>
      <c r="F258" s="63"/>
      <c r="G258" s="63"/>
      <c r="H258" s="63"/>
      <c r="I258" s="63"/>
      <c r="J258" s="63"/>
      <c r="K258" s="63"/>
      <c r="L258" s="63"/>
    </row>
    <row r="259" spans="1:12" ht="15" customHeight="1">
      <c r="A259" s="141"/>
      <c r="B259" s="51"/>
      <c r="C259" s="134"/>
      <c r="D259" s="134"/>
      <c r="E259" s="134"/>
      <c r="F259" s="63"/>
      <c r="G259" s="63"/>
      <c r="H259" s="63"/>
      <c r="I259" s="63"/>
      <c r="J259" s="63"/>
      <c r="K259" s="63"/>
      <c r="L259" s="63"/>
    </row>
    <row r="260" spans="1:12" ht="15" customHeight="1">
      <c r="A260" s="141"/>
      <c r="B260" s="51"/>
      <c r="C260" s="134"/>
      <c r="D260" s="134"/>
      <c r="E260" s="134"/>
      <c r="F260" s="63"/>
      <c r="G260" s="63"/>
      <c r="H260" s="63"/>
      <c r="I260" s="63"/>
      <c r="J260" s="63"/>
      <c r="K260" s="63"/>
      <c r="L260" s="63"/>
    </row>
    <row r="261" spans="1:12" ht="15" customHeight="1">
      <c r="A261" s="141"/>
      <c r="B261" s="51"/>
      <c r="C261" s="134"/>
      <c r="D261" s="134"/>
      <c r="E261" s="134"/>
      <c r="F261" s="63"/>
      <c r="G261" s="63"/>
      <c r="H261" s="63"/>
      <c r="I261" s="63"/>
      <c r="J261" s="63"/>
      <c r="K261" s="63"/>
      <c r="L261" s="63"/>
    </row>
    <row r="262" spans="1:12" ht="15" customHeight="1">
      <c r="A262" s="141"/>
      <c r="B262" s="51"/>
      <c r="C262" s="134"/>
      <c r="D262" s="134"/>
      <c r="E262" s="134"/>
      <c r="F262" s="63"/>
      <c r="G262" s="63"/>
      <c r="H262" s="63"/>
      <c r="I262" s="63"/>
      <c r="J262" s="63"/>
      <c r="K262" s="63"/>
      <c r="L262" s="63"/>
    </row>
    <row r="263" spans="1:12" ht="15" customHeight="1">
      <c r="A263" s="141"/>
      <c r="B263" s="51"/>
      <c r="C263" s="134"/>
      <c r="D263" s="134"/>
      <c r="E263" s="134"/>
      <c r="F263" s="63"/>
      <c r="G263" s="63"/>
      <c r="H263" s="63"/>
      <c r="I263" s="63"/>
      <c r="J263" s="63"/>
      <c r="K263" s="63"/>
      <c r="L263" s="63"/>
    </row>
    <row r="264" spans="1:12" ht="15" customHeight="1">
      <c r="A264" s="141"/>
      <c r="B264" s="51"/>
      <c r="C264" s="134"/>
      <c r="D264" s="134"/>
      <c r="E264" s="134"/>
      <c r="F264" s="63"/>
      <c r="G264" s="63"/>
      <c r="H264" s="63"/>
      <c r="I264" s="63"/>
      <c r="J264" s="63"/>
      <c r="K264" s="63"/>
      <c r="L264" s="63"/>
    </row>
    <row r="265" spans="1:12" ht="15" customHeight="1">
      <c r="A265" s="141"/>
      <c r="B265" s="51"/>
      <c r="C265" s="134"/>
      <c r="D265" s="134"/>
      <c r="E265" s="134"/>
      <c r="F265" s="63"/>
      <c r="G265" s="63"/>
      <c r="H265" s="63"/>
      <c r="I265" s="63"/>
      <c r="J265" s="63"/>
      <c r="K265" s="63"/>
      <c r="L265" s="63"/>
    </row>
    <row r="266" spans="1:12" ht="15" customHeight="1">
      <c r="A266" s="141"/>
      <c r="B266" s="51"/>
      <c r="C266" s="134"/>
      <c r="D266" s="134"/>
      <c r="E266" s="134"/>
      <c r="F266" s="63"/>
      <c r="G266" s="63"/>
      <c r="H266" s="63"/>
      <c r="I266" s="63"/>
      <c r="J266" s="63"/>
      <c r="K266" s="63"/>
      <c r="L266" s="63"/>
    </row>
    <row r="267" spans="1:12" ht="15" customHeight="1">
      <c r="A267" s="141"/>
      <c r="B267" s="51"/>
      <c r="C267" s="134"/>
      <c r="D267" s="134"/>
      <c r="E267" s="134"/>
      <c r="F267" s="63"/>
      <c r="G267" s="63"/>
      <c r="H267" s="63"/>
      <c r="I267" s="63"/>
      <c r="J267" s="63"/>
      <c r="K267" s="63"/>
      <c r="L267" s="63"/>
    </row>
    <row r="268" spans="1:12" ht="15" customHeight="1">
      <c r="A268" s="141"/>
      <c r="B268" s="51"/>
      <c r="C268" s="134"/>
      <c r="D268" s="134"/>
      <c r="E268" s="134"/>
      <c r="F268" s="63"/>
      <c r="G268" s="63"/>
      <c r="H268" s="63"/>
      <c r="I268" s="63"/>
      <c r="J268" s="63"/>
      <c r="K268" s="63"/>
      <c r="L268" s="63"/>
    </row>
    <row r="269" spans="1:12" ht="15" customHeight="1">
      <c r="A269" s="141"/>
      <c r="B269" s="51"/>
      <c r="C269" s="134"/>
      <c r="D269" s="134"/>
      <c r="E269" s="134"/>
      <c r="F269" s="63"/>
      <c r="G269" s="63"/>
      <c r="H269" s="63"/>
      <c r="I269" s="63"/>
      <c r="J269" s="63"/>
      <c r="K269" s="63"/>
      <c r="L269" s="63"/>
    </row>
    <row r="270" spans="1:12" ht="15" customHeight="1">
      <c r="A270" s="141"/>
      <c r="B270" s="51"/>
      <c r="C270" s="134"/>
      <c r="D270" s="134"/>
      <c r="E270" s="134"/>
      <c r="F270" s="63"/>
      <c r="G270" s="63"/>
      <c r="H270" s="63"/>
      <c r="I270" s="63"/>
      <c r="J270" s="63"/>
      <c r="K270" s="63"/>
      <c r="L270" s="63"/>
    </row>
    <row r="271" spans="1:12" ht="15" customHeight="1">
      <c r="A271" s="141"/>
      <c r="B271" s="51"/>
      <c r="C271" s="134"/>
      <c r="D271" s="134"/>
      <c r="E271" s="134"/>
      <c r="F271" s="63"/>
      <c r="G271" s="63"/>
      <c r="H271" s="63"/>
      <c r="I271" s="63"/>
      <c r="J271" s="63"/>
      <c r="K271" s="63"/>
      <c r="L271" s="63"/>
    </row>
    <row r="272" spans="1:12" ht="15" customHeight="1">
      <c r="A272" s="141"/>
      <c r="B272" s="51"/>
      <c r="C272" s="134"/>
      <c r="D272" s="134"/>
      <c r="E272" s="134"/>
      <c r="F272" s="63"/>
      <c r="G272" s="63"/>
      <c r="H272" s="63"/>
      <c r="I272" s="63"/>
      <c r="J272" s="63"/>
      <c r="K272" s="63"/>
      <c r="L272" s="63"/>
    </row>
    <row r="273" spans="1:12" ht="15" customHeight="1">
      <c r="A273" s="141"/>
      <c r="B273" s="51"/>
      <c r="C273" s="134"/>
      <c r="D273" s="134"/>
      <c r="E273" s="134"/>
      <c r="F273" s="63"/>
      <c r="G273" s="63"/>
      <c r="H273" s="63"/>
      <c r="I273" s="63"/>
      <c r="J273" s="63"/>
      <c r="K273" s="63"/>
      <c r="L273" s="63"/>
    </row>
    <row r="274" spans="1:12" ht="15" customHeight="1">
      <c r="A274" s="141"/>
      <c r="B274" s="51"/>
      <c r="C274" s="134"/>
      <c r="D274" s="134"/>
      <c r="E274" s="134"/>
      <c r="F274" s="63"/>
      <c r="G274" s="63"/>
      <c r="H274" s="63"/>
      <c r="I274" s="63"/>
      <c r="J274" s="63"/>
      <c r="K274" s="63"/>
      <c r="L274" s="63"/>
    </row>
    <row r="275" spans="1:12" ht="15" customHeight="1">
      <c r="A275" s="141"/>
      <c r="B275" s="51"/>
      <c r="C275" s="134"/>
      <c r="D275" s="134"/>
      <c r="E275" s="134"/>
      <c r="F275" s="63"/>
      <c r="G275" s="63"/>
      <c r="H275" s="63"/>
      <c r="I275" s="63"/>
      <c r="J275" s="63"/>
      <c r="K275" s="63"/>
      <c r="L275" s="63"/>
    </row>
    <row r="276" spans="1:12" ht="15" customHeight="1">
      <c r="A276" s="141"/>
      <c r="B276" s="51"/>
      <c r="C276" s="134"/>
      <c r="D276" s="134"/>
      <c r="E276" s="134"/>
      <c r="F276" s="63"/>
      <c r="G276" s="63"/>
      <c r="H276" s="63"/>
      <c r="I276" s="63"/>
      <c r="J276" s="63"/>
      <c r="K276" s="63"/>
      <c r="L276" s="63"/>
    </row>
    <row r="277" spans="1:12" ht="15" customHeight="1">
      <c r="A277" s="141"/>
      <c r="B277" s="51"/>
      <c r="C277" s="134"/>
      <c r="D277" s="134"/>
      <c r="E277" s="134"/>
      <c r="F277" s="63"/>
      <c r="G277" s="63"/>
      <c r="H277" s="63"/>
      <c r="I277" s="63"/>
      <c r="J277" s="63"/>
      <c r="K277" s="63"/>
      <c r="L277" s="63"/>
    </row>
    <row r="278" spans="1:12" ht="15" customHeight="1">
      <c r="A278" s="141"/>
      <c r="B278" s="51"/>
      <c r="C278" s="134"/>
      <c r="D278" s="134"/>
      <c r="E278" s="134"/>
      <c r="F278" s="63"/>
      <c r="G278" s="63"/>
      <c r="H278" s="63"/>
      <c r="I278" s="63"/>
      <c r="J278" s="63"/>
      <c r="K278" s="63"/>
      <c r="L278" s="63"/>
    </row>
    <row r="279" spans="1:12" ht="15" customHeight="1">
      <c r="A279" s="141"/>
      <c r="B279" s="51"/>
      <c r="C279" s="134"/>
      <c r="D279" s="134"/>
      <c r="E279" s="134"/>
      <c r="F279" s="63"/>
      <c r="G279" s="63"/>
      <c r="H279" s="63"/>
      <c r="I279" s="63"/>
      <c r="J279" s="63"/>
      <c r="K279" s="63"/>
      <c r="L279" s="63"/>
    </row>
    <row r="280" spans="1:12" ht="15" customHeight="1">
      <c r="A280" s="141"/>
      <c r="B280" s="51"/>
      <c r="C280" s="134"/>
      <c r="D280" s="134"/>
      <c r="E280" s="134"/>
      <c r="F280" s="63"/>
      <c r="G280" s="63"/>
      <c r="H280" s="63"/>
      <c r="I280" s="63"/>
      <c r="J280" s="63"/>
      <c r="K280" s="63"/>
      <c r="L280" s="63"/>
    </row>
    <row r="281" spans="1:12" ht="15" customHeight="1">
      <c r="A281" s="141"/>
      <c r="B281" s="51"/>
      <c r="C281" s="134"/>
      <c r="D281" s="134"/>
      <c r="E281" s="134"/>
      <c r="F281" s="63"/>
      <c r="G281" s="63"/>
      <c r="H281" s="63"/>
      <c r="I281" s="63"/>
      <c r="J281" s="63"/>
      <c r="K281" s="63"/>
      <c r="L281" s="63"/>
    </row>
    <row r="282" spans="1:12" ht="15" customHeight="1">
      <c r="A282" s="141"/>
      <c r="B282" s="51"/>
      <c r="C282" s="134"/>
      <c r="D282" s="134"/>
      <c r="E282" s="134"/>
      <c r="F282" s="63"/>
      <c r="G282" s="63"/>
      <c r="H282" s="63"/>
      <c r="I282" s="63"/>
      <c r="J282" s="63"/>
      <c r="K282" s="63"/>
      <c r="L282" s="63"/>
    </row>
    <row r="283" spans="1:12" ht="15" customHeight="1">
      <c r="A283" s="141"/>
      <c r="B283" s="51"/>
      <c r="C283" s="134"/>
      <c r="D283" s="134"/>
      <c r="E283" s="134"/>
      <c r="F283" s="63"/>
      <c r="G283" s="63"/>
      <c r="H283" s="63"/>
      <c r="I283" s="63"/>
      <c r="J283" s="63"/>
      <c r="K283" s="63"/>
      <c r="L283" s="63"/>
    </row>
    <row r="284" spans="1:12" ht="15" customHeight="1">
      <c r="A284" s="141"/>
      <c r="B284" s="51"/>
      <c r="C284" s="134"/>
      <c r="D284" s="134"/>
      <c r="E284" s="134"/>
      <c r="F284" s="63"/>
      <c r="G284" s="63"/>
      <c r="H284" s="63"/>
      <c r="I284" s="63"/>
      <c r="J284" s="63"/>
      <c r="K284" s="63"/>
      <c r="L284" s="63"/>
    </row>
    <row r="285" spans="1:12" ht="15" customHeight="1">
      <c r="A285" s="141"/>
      <c r="B285" s="51"/>
      <c r="C285" s="134"/>
      <c r="D285" s="134"/>
      <c r="E285" s="134"/>
      <c r="F285" s="63"/>
      <c r="G285" s="63"/>
      <c r="H285" s="63"/>
      <c r="I285" s="63"/>
      <c r="J285" s="63"/>
      <c r="K285" s="63"/>
      <c r="L285" s="63"/>
    </row>
    <row r="286" spans="1:12" ht="15" customHeight="1">
      <c r="A286" s="141"/>
      <c r="B286" s="51"/>
      <c r="C286" s="134"/>
      <c r="D286" s="134"/>
      <c r="E286" s="134"/>
      <c r="F286" s="63"/>
      <c r="G286" s="63"/>
      <c r="H286" s="63"/>
      <c r="I286" s="63"/>
      <c r="J286" s="63"/>
      <c r="K286" s="63"/>
      <c r="L286" s="63"/>
    </row>
    <row r="287" spans="1:12" ht="15" customHeight="1">
      <c r="A287" s="141"/>
      <c r="B287" s="51"/>
      <c r="C287" s="134"/>
      <c r="D287" s="134"/>
      <c r="E287" s="134"/>
      <c r="F287" s="63"/>
      <c r="G287" s="63"/>
      <c r="H287" s="63"/>
      <c r="I287" s="63"/>
      <c r="J287" s="63"/>
      <c r="K287" s="63"/>
      <c r="L287" s="63"/>
    </row>
    <row r="288" spans="1:12" ht="15" customHeight="1">
      <c r="A288" s="141"/>
      <c r="B288" s="51"/>
      <c r="C288" s="134"/>
      <c r="D288" s="134"/>
      <c r="E288" s="134"/>
      <c r="F288" s="63"/>
      <c r="G288" s="63"/>
      <c r="H288" s="63"/>
      <c r="I288" s="63"/>
      <c r="J288" s="63"/>
      <c r="K288" s="63"/>
      <c r="L288" s="63"/>
    </row>
    <row r="289" spans="1:12" ht="15" customHeight="1">
      <c r="A289" s="141"/>
      <c r="B289" s="51"/>
      <c r="C289" s="134"/>
      <c r="D289" s="134"/>
      <c r="E289" s="134"/>
      <c r="F289" s="63"/>
      <c r="G289" s="63"/>
      <c r="H289" s="63"/>
      <c r="I289" s="63"/>
      <c r="J289" s="63"/>
      <c r="K289" s="63"/>
      <c r="L289" s="63"/>
    </row>
    <row r="290" spans="1:12" ht="15" customHeight="1">
      <c r="A290" s="141"/>
      <c r="B290" s="51"/>
      <c r="C290" s="134"/>
      <c r="D290" s="134"/>
      <c r="E290" s="134"/>
      <c r="F290" s="63"/>
      <c r="G290" s="63"/>
      <c r="H290" s="63"/>
      <c r="I290" s="63"/>
      <c r="J290" s="63"/>
      <c r="K290" s="63"/>
      <c r="L290" s="63"/>
    </row>
    <row r="291" spans="1:12" ht="15" customHeight="1">
      <c r="A291" s="141"/>
      <c r="B291" s="51"/>
      <c r="C291" s="134"/>
      <c r="D291" s="134"/>
      <c r="E291" s="134"/>
      <c r="F291" s="63"/>
      <c r="G291" s="63"/>
      <c r="H291" s="63"/>
      <c r="I291" s="63"/>
      <c r="J291" s="63"/>
      <c r="K291" s="63"/>
      <c r="L291" s="63"/>
    </row>
    <row r="292" spans="1:12" ht="15" customHeight="1">
      <c r="A292" s="141"/>
      <c r="B292" s="51"/>
      <c r="C292" s="134"/>
      <c r="D292" s="134"/>
      <c r="E292" s="134"/>
      <c r="F292" s="63"/>
      <c r="G292" s="63"/>
      <c r="H292" s="63"/>
      <c r="I292" s="63"/>
      <c r="J292" s="63"/>
      <c r="K292" s="63"/>
      <c r="L292" s="63"/>
    </row>
    <row r="293" spans="1:12" ht="15" customHeight="1">
      <c r="A293" s="141"/>
      <c r="B293" s="51"/>
      <c r="C293" s="134"/>
      <c r="D293" s="134"/>
      <c r="E293" s="134"/>
      <c r="F293" s="63"/>
      <c r="G293" s="63"/>
      <c r="H293" s="63"/>
      <c r="I293" s="63"/>
      <c r="J293" s="63"/>
      <c r="K293" s="63"/>
      <c r="L293" s="63"/>
    </row>
    <row r="294" spans="1:12" ht="15" customHeight="1">
      <c r="A294" s="141"/>
      <c r="B294" s="51"/>
      <c r="C294" s="134"/>
      <c r="D294" s="134"/>
      <c r="E294" s="134"/>
      <c r="F294" s="63"/>
      <c r="G294" s="63"/>
      <c r="H294" s="63"/>
      <c r="I294" s="63"/>
      <c r="J294" s="63"/>
      <c r="K294" s="63"/>
      <c r="L294" s="63"/>
    </row>
    <row r="295" spans="1:12" ht="15" customHeight="1">
      <c r="A295" s="141"/>
      <c r="B295" s="51"/>
      <c r="C295" s="134"/>
      <c r="D295" s="134"/>
      <c r="E295" s="134"/>
      <c r="F295" s="63"/>
      <c r="G295" s="63"/>
      <c r="H295" s="63"/>
      <c r="I295" s="63"/>
      <c r="J295" s="63"/>
      <c r="K295" s="63"/>
      <c r="L295" s="63"/>
    </row>
    <row r="296" spans="1:12" ht="15" customHeight="1">
      <c r="A296" s="141"/>
      <c r="B296" s="51"/>
      <c r="C296" s="134"/>
      <c r="D296" s="134"/>
      <c r="E296" s="134"/>
      <c r="F296" s="63"/>
      <c r="G296" s="63"/>
      <c r="H296" s="63"/>
      <c r="I296" s="63"/>
      <c r="J296" s="63"/>
      <c r="K296" s="63"/>
      <c r="L296" s="63"/>
    </row>
    <row r="297" spans="1:12" ht="15" customHeight="1">
      <c r="A297" s="141"/>
      <c r="B297" s="51"/>
      <c r="C297" s="134"/>
      <c r="D297" s="134"/>
      <c r="E297" s="134"/>
      <c r="F297" s="63"/>
      <c r="G297" s="63"/>
      <c r="H297" s="63"/>
      <c r="I297" s="63"/>
      <c r="J297" s="63"/>
      <c r="K297" s="63"/>
      <c r="L297" s="63"/>
    </row>
    <row r="298" spans="1:12" ht="15" customHeight="1">
      <c r="A298" s="141"/>
      <c r="B298" s="51"/>
      <c r="C298" s="134"/>
      <c r="D298" s="134"/>
      <c r="E298" s="134"/>
      <c r="F298" s="63"/>
      <c r="G298" s="63"/>
      <c r="H298" s="63"/>
      <c r="I298" s="63"/>
      <c r="J298" s="63"/>
      <c r="K298" s="63"/>
      <c r="L298" s="63"/>
    </row>
    <row r="299" spans="1:12" ht="15" customHeight="1">
      <c r="A299" s="141"/>
      <c r="B299" s="51"/>
      <c r="C299" s="134"/>
      <c r="D299" s="134"/>
      <c r="E299" s="134"/>
      <c r="F299" s="63"/>
      <c r="G299" s="63"/>
      <c r="H299" s="63"/>
      <c r="I299" s="63"/>
      <c r="J299" s="63"/>
      <c r="K299" s="63"/>
      <c r="L299" s="63"/>
    </row>
    <row r="300" spans="1:12" ht="15" customHeight="1">
      <c r="A300" s="141"/>
      <c r="B300" s="51"/>
      <c r="C300" s="134"/>
      <c r="D300" s="134"/>
      <c r="E300" s="134"/>
      <c r="F300" s="63"/>
      <c r="G300" s="63"/>
      <c r="H300" s="63"/>
      <c r="I300" s="63"/>
      <c r="J300" s="63"/>
      <c r="K300" s="63"/>
      <c r="L300" s="63"/>
    </row>
    <row r="301" spans="1:12" ht="15" customHeight="1">
      <c r="A301" s="141"/>
      <c r="B301" s="51"/>
      <c r="C301" s="134"/>
      <c r="D301" s="134"/>
      <c r="E301" s="134"/>
      <c r="F301" s="63"/>
      <c r="G301" s="63"/>
      <c r="H301" s="63"/>
      <c r="I301" s="63"/>
      <c r="J301" s="63"/>
      <c r="K301" s="63"/>
      <c r="L301" s="63"/>
    </row>
    <row r="302" spans="1:12" ht="15" customHeight="1">
      <c r="A302" s="141"/>
      <c r="B302" s="51"/>
      <c r="C302" s="134"/>
      <c r="D302" s="134"/>
      <c r="E302" s="134"/>
      <c r="F302" s="63"/>
      <c r="G302" s="63"/>
      <c r="H302" s="63"/>
      <c r="I302" s="63"/>
      <c r="J302" s="63"/>
      <c r="K302" s="63"/>
      <c r="L302" s="63"/>
    </row>
    <row r="303" spans="1:12" ht="15" customHeight="1">
      <c r="A303" s="141"/>
      <c r="B303" s="51"/>
      <c r="C303" s="134"/>
      <c r="D303" s="134"/>
      <c r="E303" s="134"/>
      <c r="F303" s="63"/>
      <c r="G303" s="63"/>
      <c r="H303" s="63"/>
      <c r="I303" s="63"/>
      <c r="J303" s="63"/>
      <c r="K303" s="63"/>
      <c r="L303" s="63"/>
    </row>
    <row r="304" spans="1:12" ht="15" customHeight="1">
      <c r="A304" s="141"/>
      <c r="B304" s="51"/>
      <c r="C304" s="134"/>
      <c r="D304" s="134"/>
      <c r="E304" s="134"/>
      <c r="F304" s="63"/>
      <c r="G304" s="63"/>
      <c r="H304" s="63"/>
      <c r="I304" s="63"/>
      <c r="J304" s="63"/>
      <c r="K304" s="63"/>
      <c r="L304" s="63"/>
    </row>
    <row r="305" spans="1:12" ht="15" customHeight="1">
      <c r="A305" s="141"/>
      <c r="B305" s="51"/>
      <c r="C305" s="134"/>
      <c r="D305" s="134"/>
      <c r="E305" s="134"/>
      <c r="F305" s="63"/>
      <c r="G305" s="63"/>
      <c r="H305" s="63"/>
      <c r="I305" s="63"/>
      <c r="J305" s="63"/>
      <c r="K305" s="63"/>
      <c r="L305" s="63"/>
    </row>
    <row r="306" spans="1:12" ht="15" customHeight="1">
      <c r="A306" s="141"/>
      <c r="B306" s="51"/>
      <c r="C306" s="134"/>
      <c r="D306" s="134"/>
      <c r="E306" s="134"/>
      <c r="F306" s="63"/>
      <c r="G306" s="63"/>
      <c r="H306" s="63"/>
      <c r="I306" s="63"/>
      <c r="J306" s="63"/>
      <c r="K306" s="63"/>
      <c r="L306" s="63"/>
    </row>
    <row r="307" spans="1:12" ht="15" customHeight="1">
      <c r="A307" s="141"/>
      <c r="B307" s="51"/>
      <c r="C307" s="134"/>
      <c r="D307" s="134"/>
      <c r="E307" s="134"/>
      <c r="F307" s="63"/>
      <c r="G307" s="63"/>
      <c r="H307" s="63"/>
      <c r="I307" s="63"/>
      <c r="J307" s="63"/>
      <c r="K307" s="63"/>
      <c r="L307" s="63"/>
    </row>
    <row r="308" spans="1:12" ht="15" customHeight="1">
      <c r="A308" s="141"/>
      <c r="B308" s="51"/>
      <c r="C308" s="134"/>
      <c r="D308" s="134"/>
      <c r="E308" s="134"/>
      <c r="F308" s="63"/>
      <c r="G308" s="63"/>
      <c r="H308" s="63"/>
      <c r="I308" s="63"/>
      <c r="J308" s="63"/>
      <c r="K308" s="63"/>
      <c r="L308" s="63"/>
    </row>
    <row r="309" spans="1:12" ht="15" customHeight="1">
      <c r="A309" s="141"/>
      <c r="B309" s="51"/>
      <c r="C309" s="134"/>
      <c r="D309" s="134"/>
      <c r="E309" s="134"/>
      <c r="F309" s="63"/>
      <c r="G309" s="63"/>
      <c r="H309" s="63"/>
      <c r="I309" s="63"/>
      <c r="J309" s="63"/>
      <c r="K309" s="63"/>
      <c r="L309" s="63"/>
    </row>
    <row r="310" spans="1:12" ht="15" customHeight="1">
      <c r="A310" s="141"/>
      <c r="B310" s="51"/>
      <c r="C310" s="134"/>
      <c r="D310" s="134"/>
      <c r="E310" s="134"/>
      <c r="F310" s="63"/>
      <c r="G310" s="63"/>
      <c r="H310" s="63"/>
      <c r="I310" s="63"/>
      <c r="J310" s="63"/>
      <c r="K310" s="63"/>
      <c r="L310" s="63"/>
    </row>
    <row r="311" spans="1:12" ht="15" customHeight="1">
      <c r="A311" s="141"/>
      <c r="B311" s="51"/>
      <c r="C311" s="134"/>
      <c r="D311" s="134"/>
      <c r="E311" s="134"/>
      <c r="F311" s="63"/>
      <c r="G311" s="63"/>
      <c r="H311" s="63"/>
      <c r="I311" s="63"/>
      <c r="J311" s="63"/>
      <c r="K311" s="63"/>
      <c r="L311" s="63"/>
    </row>
    <row r="312" spans="1:12" ht="15" customHeight="1">
      <c r="A312" s="141"/>
      <c r="B312" s="51"/>
      <c r="C312" s="134"/>
      <c r="D312" s="134"/>
      <c r="E312" s="134"/>
      <c r="F312" s="63"/>
      <c r="G312" s="63"/>
      <c r="H312" s="63"/>
      <c r="I312" s="63"/>
      <c r="J312" s="63"/>
      <c r="K312" s="63"/>
      <c r="L312" s="63"/>
    </row>
    <row r="313" spans="1:12" ht="15" customHeight="1">
      <c r="A313" s="141"/>
      <c r="B313" s="51"/>
      <c r="C313" s="134"/>
      <c r="D313" s="134"/>
      <c r="E313" s="134"/>
      <c r="F313" s="63"/>
      <c r="G313" s="63"/>
      <c r="H313" s="63"/>
      <c r="I313" s="63"/>
      <c r="J313" s="63"/>
      <c r="K313" s="63"/>
      <c r="L313" s="63"/>
    </row>
    <row r="314" spans="1:12" ht="15" customHeight="1">
      <c r="A314" s="141"/>
      <c r="B314" s="51"/>
      <c r="C314" s="134"/>
      <c r="D314" s="134"/>
      <c r="E314" s="134"/>
      <c r="F314" s="63"/>
      <c r="G314" s="63"/>
      <c r="H314" s="63"/>
      <c r="I314" s="63"/>
      <c r="J314" s="63"/>
      <c r="K314" s="63"/>
      <c r="L314" s="63"/>
    </row>
    <row r="315" spans="1:12" ht="15" customHeight="1">
      <c r="A315" s="141"/>
      <c r="B315" s="51"/>
      <c r="C315" s="134"/>
      <c r="D315" s="134"/>
      <c r="E315" s="134"/>
      <c r="F315" s="63"/>
      <c r="G315" s="63"/>
      <c r="H315" s="63"/>
      <c r="I315" s="63"/>
      <c r="J315" s="63"/>
      <c r="K315" s="63"/>
      <c r="L315" s="63"/>
    </row>
    <row r="316" spans="1:12" ht="15" customHeight="1">
      <c r="A316" s="141"/>
      <c r="B316" s="51"/>
      <c r="C316" s="134"/>
      <c r="D316" s="134"/>
      <c r="E316" s="134"/>
      <c r="F316" s="63"/>
      <c r="G316" s="63"/>
      <c r="H316" s="63"/>
      <c r="I316" s="63"/>
      <c r="J316" s="63"/>
      <c r="K316" s="63"/>
      <c r="L316" s="63"/>
    </row>
    <row r="317" spans="1:12" ht="15" customHeight="1">
      <c r="A317" s="141"/>
      <c r="B317" s="51"/>
      <c r="C317" s="134"/>
      <c r="D317" s="134"/>
      <c r="E317" s="134"/>
      <c r="F317" s="63"/>
      <c r="G317" s="63"/>
      <c r="H317" s="63"/>
      <c r="I317" s="63"/>
      <c r="J317" s="63"/>
      <c r="K317" s="63"/>
      <c r="L317" s="63"/>
    </row>
    <row r="318" spans="1:12" ht="15" customHeight="1">
      <c r="A318" s="141"/>
      <c r="B318" s="51"/>
      <c r="C318" s="134"/>
      <c r="D318" s="134"/>
      <c r="E318" s="134"/>
      <c r="F318" s="63"/>
      <c r="G318" s="63"/>
      <c r="H318" s="63"/>
      <c r="I318" s="63"/>
      <c r="J318" s="63"/>
      <c r="K318" s="63"/>
      <c r="L318" s="63"/>
    </row>
    <row r="319" spans="1:12" ht="15" customHeight="1">
      <c r="A319" s="141"/>
      <c r="B319" s="51"/>
      <c r="C319" s="134"/>
      <c r="D319" s="134"/>
      <c r="E319" s="134"/>
      <c r="F319" s="63"/>
      <c r="G319" s="63"/>
      <c r="H319" s="63"/>
      <c r="I319" s="63"/>
      <c r="J319" s="63"/>
      <c r="K319" s="63"/>
      <c r="L319" s="63"/>
    </row>
    <row r="320" spans="1:12" ht="15" customHeight="1">
      <c r="A320" s="141"/>
      <c r="B320" s="51"/>
      <c r="C320" s="134"/>
      <c r="D320" s="134"/>
      <c r="E320" s="134"/>
      <c r="F320" s="63"/>
      <c r="G320" s="63"/>
      <c r="H320" s="63"/>
      <c r="I320" s="63"/>
      <c r="J320" s="63"/>
      <c r="K320" s="63"/>
      <c r="L320" s="63"/>
    </row>
    <row r="321" spans="1:12" ht="15" customHeight="1">
      <c r="A321" s="141"/>
      <c r="B321" s="51"/>
      <c r="C321" s="134"/>
      <c r="D321" s="134"/>
      <c r="E321" s="134"/>
      <c r="F321" s="63"/>
      <c r="G321" s="63"/>
      <c r="H321" s="63"/>
      <c r="I321" s="63"/>
      <c r="J321" s="63"/>
      <c r="K321" s="63"/>
      <c r="L321" s="63"/>
    </row>
    <row r="322" spans="1:12" ht="15" customHeight="1">
      <c r="A322" s="141"/>
      <c r="B322" s="51"/>
      <c r="C322" s="134"/>
      <c r="D322" s="134"/>
      <c r="E322" s="134"/>
      <c r="F322" s="63"/>
      <c r="G322" s="63"/>
      <c r="H322" s="63"/>
      <c r="I322" s="63"/>
      <c r="J322" s="63"/>
      <c r="K322" s="63"/>
      <c r="L322" s="63"/>
    </row>
    <row r="323" spans="1:12" ht="15" customHeight="1">
      <c r="A323" s="141"/>
      <c r="B323" s="51"/>
      <c r="C323" s="134"/>
      <c r="D323" s="134"/>
      <c r="E323" s="134"/>
      <c r="F323" s="63"/>
      <c r="G323" s="63"/>
      <c r="H323" s="63"/>
      <c r="I323" s="63"/>
      <c r="J323" s="63"/>
      <c r="K323" s="63"/>
      <c r="L323" s="63"/>
    </row>
    <row r="324" spans="1:12" ht="15" customHeight="1">
      <c r="A324" s="141"/>
      <c r="B324" s="51"/>
      <c r="C324" s="134"/>
      <c r="D324" s="134"/>
      <c r="E324" s="134"/>
      <c r="F324" s="63"/>
      <c r="G324" s="63"/>
      <c r="H324" s="63"/>
      <c r="I324" s="63"/>
      <c r="J324" s="63"/>
      <c r="K324" s="63"/>
      <c r="L324" s="63"/>
    </row>
    <row r="325" spans="1:12" ht="15" customHeight="1">
      <c r="A325" s="141"/>
      <c r="B325" s="51"/>
      <c r="C325" s="134"/>
      <c r="D325" s="134"/>
      <c r="E325" s="134"/>
      <c r="F325" s="63"/>
      <c r="G325" s="63"/>
      <c r="H325" s="63"/>
      <c r="I325" s="63"/>
      <c r="J325" s="63"/>
      <c r="K325" s="63"/>
      <c r="L325" s="63"/>
    </row>
    <row r="326" spans="1:12" ht="15" customHeight="1">
      <c r="A326" s="141"/>
      <c r="B326" s="51"/>
      <c r="C326" s="134"/>
      <c r="D326" s="134"/>
      <c r="E326" s="134"/>
      <c r="F326" s="63"/>
      <c r="G326" s="63"/>
      <c r="H326" s="63"/>
      <c r="I326" s="63"/>
      <c r="J326" s="63"/>
      <c r="K326" s="63"/>
      <c r="L326" s="63"/>
    </row>
    <row r="327" spans="1:12" ht="15" customHeight="1">
      <c r="A327" s="141"/>
      <c r="B327" s="51"/>
      <c r="C327" s="134"/>
      <c r="D327" s="134"/>
      <c r="E327" s="134"/>
      <c r="F327" s="63"/>
      <c r="G327" s="63"/>
      <c r="H327" s="63"/>
      <c r="I327" s="63"/>
      <c r="J327" s="63"/>
      <c r="K327" s="63"/>
      <c r="L327" s="63"/>
    </row>
    <row r="328" spans="1:12" ht="15" customHeight="1">
      <c r="A328" s="141"/>
      <c r="B328" s="51"/>
      <c r="C328" s="134"/>
      <c r="D328" s="134"/>
      <c r="E328" s="134"/>
      <c r="F328" s="63"/>
      <c r="G328" s="63"/>
      <c r="H328" s="63"/>
      <c r="I328" s="63"/>
      <c r="J328" s="63"/>
      <c r="K328" s="63"/>
      <c r="L328" s="63"/>
    </row>
    <row r="329" spans="1:12" ht="15" customHeight="1">
      <c r="A329" s="141"/>
      <c r="B329" s="51"/>
      <c r="C329" s="134"/>
      <c r="D329" s="134"/>
      <c r="E329" s="134"/>
      <c r="F329" s="63"/>
      <c r="G329" s="63"/>
      <c r="H329" s="63"/>
      <c r="I329" s="63"/>
      <c r="J329" s="63"/>
      <c r="K329" s="63"/>
      <c r="L329" s="63"/>
    </row>
    <row r="330" spans="1:12" ht="15" customHeight="1">
      <c r="A330" s="141"/>
      <c r="B330" s="51"/>
      <c r="C330" s="134"/>
      <c r="D330" s="134"/>
      <c r="E330" s="134"/>
      <c r="F330" s="63"/>
      <c r="G330" s="63"/>
      <c r="H330" s="63"/>
      <c r="I330" s="63"/>
      <c r="J330" s="63"/>
      <c r="K330" s="63"/>
      <c r="L330" s="63"/>
    </row>
    <row r="331" spans="1:12" ht="15" customHeight="1">
      <c r="A331" s="141"/>
      <c r="B331" s="51"/>
      <c r="C331" s="134"/>
      <c r="D331" s="134"/>
      <c r="E331" s="134"/>
      <c r="F331" s="63"/>
      <c r="G331" s="63"/>
      <c r="H331" s="63"/>
      <c r="I331" s="63"/>
      <c r="J331" s="63"/>
      <c r="K331" s="63"/>
      <c r="L331" s="63"/>
    </row>
    <row r="332" spans="1:12" ht="15" customHeight="1">
      <c r="A332" s="141"/>
      <c r="B332" s="51"/>
      <c r="C332" s="134"/>
      <c r="D332" s="134"/>
      <c r="E332" s="134"/>
      <c r="F332" s="63"/>
      <c r="G332" s="63"/>
      <c r="H332" s="63"/>
      <c r="I332" s="63"/>
      <c r="J332" s="63"/>
      <c r="K332" s="63"/>
      <c r="L332" s="63"/>
    </row>
    <row r="333" spans="1:12" ht="15" customHeight="1">
      <c r="A333" s="141"/>
      <c r="B333" s="51"/>
      <c r="C333" s="134"/>
      <c r="D333" s="134"/>
      <c r="E333" s="134"/>
      <c r="F333" s="63"/>
      <c r="G333" s="63"/>
      <c r="H333" s="63"/>
      <c r="I333" s="63"/>
      <c r="J333" s="63"/>
      <c r="K333" s="63"/>
      <c r="L333" s="63"/>
    </row>
    <row r="334" spans="1:12" ht="15" customHeight="1">
      <c r="A334" s="141"/>
      <c r="B334" s="51"/>
      <c r="C334" s="134"/>
      <c r="D334" s="134"/>
      <c r="E334" s="134"/>
      <c r="F334" s="63"/>
      <c r="G334" s="63"/>
      <c r="H334" s="63"/>
      <c r="I334" s="63"/>
      <c r="J334" s="63"/>
      <c r="K334" s="63"/>
      <c r="L334" s="63"/>
    </row>
    <row r="335" spans="1:12" ht="15" customHeight="1">
      <c r="A335" s="141"/>
      <c r="B335" s="51"/>
      <c r="C335" s="134"/>
      <c r="D335" s="134"/>
      <c r="E335" s="134"/>
      <c r="F335" s="63"/>
      <c r="G335" s="63"/>
      <c r="H335" s="63"/>
      <c r="I335" s="63"/>
      <c r="J335" s="63"/>
      <c r="K335" s="63"/>
      <c r="L335" s="63"/>
    </row>
    <row r="336" spans="1:12" ht="15" customHeight="1">
      <c r="A336" s="141"/>
      <c r="B336" s="51"/>
      <c r="C336" s="134"/>
      <c r="D336" s="134"/>
      <c r="E336" s="134"/>
      <c r="F336" s="63"/>
      <c r="G336" s="63"/>
      <c r="H336" s="63"/>
      <c r="I336" s="63"/>
      <c r="J336" s="63"/>
      <c r="K336" s="63"/>
      <c r="L336" s="63"/>
    </row>
    <row r="337" spans="1:12" ht="15" customHeight="1">
      <c r="A337" s="141"/>
      <c r="B337" s="51"/>
      <c r="C337" s="134"/>
      <c r="D337" s="134"/>
      <c r="E337" s="134"/>
      <c r="F337" s="63"/>
      <c r="G337" s="63"/>
      <c r="H337" s="63"/>
      <c r="I337" s="63"/>
      <c r="J337" s="63"/>
      <c r="K337" s="63"/>
      <c r="L337" s="63"/>
    </row>
    <row r="338" spans="1:12" ht="15" customHeight="1">
      <c r="A338" s="141"/>
      <c r="B338" s="51"/>
      <c r="C338" s="134"/>
      <c r="D338" s="134"/>
      <c r="E338" s="134"/>
      <c r="F338" s="63"/>
      <c r="G338" s="63"/>
      <c r="H338" s="63"/>
      <c r="I338" s="63"/>
      <c r="J338" s="63"/>
      <c r="K338" s="63"/>
      <c r="L338" s="63"/>
    </row>
    <row r="339" spans="1:12" ht="15" customHeight="1">
      <c r="A339" s="141"/>
      <c r="B339" s="51"/>
      <c r="C339" s="134"/>
      <c r="D339" s="134"/>
      <c r="E339" s="134"/>
      <c r="F339" s="63"/>
      <c r="G339" s="63"/>
      <c r="H339" s="63"/>
      <c r="I339" s="63"/>
      <c r="J339" s="63"/>
      <c r="K339" s="63"/>
      <c r="L339" s="63"/>
    </row>
    <row r="340" spans="1:12" ht="15" customHeight="1">
      <c r="A340" s="141"/>
      <c r="B340" s="51"/>
      <c r="C340" s="134"/>
      <c r="D340" s="134"/>
      <c r="E340" s="134"/>
      <c r="F340" s="63"/>
      <c r="G340" s="63"/>
      <c r="H340" s="63"/>
      <c r="I340" s="63"/>
      <c r="J340" s="63"/>
      <c r="K340" s="63"/>
      <c r="L340" s="63"/>
    </row>
    <row r="341" spans="1:12" ht="15" customHeight="1">
      <c r="A341" s="141"/>
      <c r="B341" s="51"/>
      <c r="C341" s="134"/>
      <c r="D341" s="134"/>
      <c r="E341" s="134"/>
      <c r="F341" s="63"/>
      <c r="G341" s="63"/>
      <c r="H341" s="63"/>
      <c r="I341" s="63"/>
      <c r="J341" s="63"/>
      <c r="K341" s="63"/>
      <c r="L341" s="63"/>
    </row>
    <row r="342" spans="1:12" ht="15" customHeight="1">
      <c r="A342" s="141"/>
      <c r="B342" s="51"/>
      <c r="C342" s="134"/>
      <c r="D342" s="134"/>
      <c r="E342" s="134"/>
      <c r="F342" s="63"/>
      <c r="G342" s="63"/>
      <c r="H342" s="63"/>
      <c r="I342" s="63"/>
      <c r="J342" s="63"/>
      <c r="K342" s="63"/>
      <c r="L342" s="63"/>
    </row>
    <row r="343" spans="3:12" ht="15" customHeight="1">
      <c r="C343" s="134"/>
      <c r="D343" s="134"/>
      <c r="E343" s="134"/>
      <c r="F343" s="63"/>
      <c r="G343" s="63"/>
      <c r="H343" s="63"/>
      <c r="I343" s="63"/>
      <c r="J343" s="63"/>
      <c r="K343" s="63"/>
      <c r="L343" s="63"/>
    </row>
    <row r="344" spans="3:12" ht="15" customHeight="1">
      <c r="C344" s="134"/>
      <c r="D344" s="134"/>
      <c r="E344" s="134"/>
      <c r="F344" s="63"/>
      <c r="G344" s="63"/>
      <c r="H344" s="63"/>
      <c r="I344" s="63"/>
      <c r="J344" s="63"/>
      <c r="K344" s="63"/>
      <c r="L344" s="63"/>
    </row>
    <row r="345" spans="3:12" ht="15" customHeight="1">
      <c r="C345" s="134"/>
      <c r="D345" s="134"/>
      <c r="E345" s="134"/>
      <c r="F345" s="63"/>
      <c r="G345" s="63"/>
      <c r="H345" s="63"/>
      <c r="I345" s="63"/>
      <c r="J345" s="63"/>
      <c r="K345" s="63"/>
      <c r="L345" s="63"/>
    </row>
    <row r="346" spans="3:12" ht="15" customHeight="1">
      <c r="C346" s="134"/>
      <c r="D346" s="134"/>
      <c r="E346" s="134"/>
      <c r="F346" s="63"/>
      <c r="G346" s="63"/>
      <c r="H346" s="63"/>
      <c r="I346" s="63"/>
      <c r="J346" s="63"/>
      <c r="K346" s="63"/>
      <c r="L346" s="63"/>
    </row>
    <row r="347" spans="3:12" ht="15" customHeight="1">
      <c r="C347" s="134"/>
      <c r="D347" s="134"/>
      <c r="E347" s="134"/>
      <c r="F347" s="63"/>
      <c r="G347" s="63"/>
      <c r="H347" s="63"/>
      <c r="I347" s="63"/>
      <c r="J347" s="63"/>
      <c r="K347" s="63"/>
      <c r="L347" s="63"/>
    </row>
    <row r="348" spans="3:12" ht="15" customHeight="1">
      <c r="C348" s="134"/>
      <c r="D348" s="134"/>
      <c r="E348" s="134"/>
      <c r="F348" s="63"/>
      <c r="G348" s="63"/>
      <c r="H348" s="63"/>
      <c r="I348" s="63"/>
      <c r="J348" s="63"/>
      <c r="K348" s="63"/>
      <c r="L348" s="63"/>
    </row>
    <row r="349" spans="3:12" ht="15" customHeight="1">
      <c r="C349" s="134"/>
      <c r="D349" s="134"/>
      <c r="E349" s="134"/>
      <c r="F349" s="63"/>
      <c r="G349" s="63"/>
      <c r="H349" s="63"/>
      <c r="I349" s="63"/>
      <c r="J349" s="63"/>
      <c r="K349" s="63"/>
      <c r="L349" s="63"/>
    </row>
    <row r="350" spans="3:12" ht="15" customHeight="1">
      <c r="C350" s="134"/>
      <c r="D350" s="134"/>
      <c r="E350" s="134"/>
      <c r="F350" s="63"/>
      <c r="G350" s="63"/>
      <c r="H350" s="63"/>
      <c r="I350" s="63"/>
      <c r="J350" s="63"/>
      <c r="K350" s="63"/>
      <c r="L350" s="63"/>
    </row>
    <row r="351" spans="3:12" ht="15" customHeight="1">
      <c r="C351" s="134"/>
      <c r="D351" s="134"/>
      <c r="E351" s="134"/>
      <c r="F351" s="63"/>
      <c r="G351" s="63"/>
      <c r="H351" s="63"/>
      <c r="I351" s="63"/>
      <c r="J351" s="63"/>
      <c r="K351" s="63"/>
      <c r="L351" s="63"/>
    </row>
    <row r="352" spans="3:12" ht="15" customHeight="1">
      <c r="C352" s="134"/>
      <c r="D352" s="134"/>
      <c r="E352" s="134"/>
      <c r="F352" s="63"/>
      <c r="G352" s="63"/>
      <c r="H352" s="63"/>
      <c r="I352" s="63"/>
      <c r="J352" s="63"/>
      <c r="K352" s="63"/>
      <c r="L352" s="63"/>
    </row>
    <row r="353" spans="3:12" ht="15" customHeight="1">
      <c r="C353" s="134"/>
      <c r="D353" s="134"/>
      <c r="E353" s="134"/>
      <c r="F353" s="63"/>
      <c r="G353" s="63"/>
      <c r="H353" s="63"/>
      <c r="I353" s="63"/>
      <c r="J353" s="63"/>
      <c r="K353" s="63"/>
      <c r="L353" s="63"/>
    </row>
    <row r="354" spans="3:12" ht="15" customHeight="1">
      <c r="C354" s="134"/>
      <c r="D354" s="134"/>
      <c r="E354" s="134"/>
      <c r="F354" s="63"/>
      <c r="G354" s="63"/>
      <c r="H354" s="63"/>
      <c r="I354" s="63"/>
      <c r="J354" s="63"/>
      <c r="K354" s="63"/>
      <c r="L354" s="63"/>
    </row>
    <row r="355" spans="3:12" ht="15" customHeight="1">
      <c r="C355" s="134"/>
      <c r="D355" s="134"/>
      <c r="E355" s="134"/>
      <c r="F355" s="63"/>
      <c r="G355" s="63"/>
      <c r="H355" s="63"/>
      <c r="I355" s="63"/>
      <c r="J355" s="63"/>
      <c r="K355" s="63"/>
      <c r="L355" s="63"/>
    </row>
    <row r="356" spans="3:12" ht="15" customHeight="1">
      <c r="C356" s="134"/>
      <c r="D356" s="134"/>
      <c r="E356" s="134"/>
      <c r="F356" s="63"/>
      <c r="G356" s="63"/>
      <c r="H356" s="63"/>
      <c r="I356" s="63"/>
      <c r="J356" s="63"/>
      <c r="K356" s="63"/>
      <c r="L356" s="63"/>
    </row>
    <row r="357" spans="3:12" ht="15" customHeight="1">
      <c r="C357" s="134"/>
      <c r="D357" s="134"/>
      <c r="E357" s="134"/>
      <c r="F357" s="63"/>
      <c r="G357" s="63"/>
      <c r="H357" s="63"/>
      <c r="I357" s="63"/>
      <c r="J357" s="63"/>
      <c r="K357" s="63"/>
      <c r="L357" s="63"/>
    </row>
    <row r="358" spans="3:12" ht="15" customHeight="1">
      <c r="C358" s="134"/>
      <c r="D358" s="134"/>
      <c r="E358" s="134"/>
      <c r="F358" s="63"/>
      <c r="G358" s="63"/>
      <c r="H358" s="63"/>
      <c r="I358" s="63"/>
      <c r="J358" s="63"/>
      <c r="K358" s="63"/>
      <c r="L358" s="63"/>
    </row>
    <row r="359" spans="3:12" ht="15" customHeight="1">
      <c r="C359" s="134"/>
      <c r="D359" s="134"/>
      <c r="E359" s="134"/>
      <c r="F359" s="63"/>
      <c r="G359" s="63"/>
      <c r="H359" s="63"/>
      <c r="I359" s="63"/>
      <c r="J359" s="63"/>
      <c r="K359" s="63"/>
      <c r="L359" s="63"/>
    </row>
    <row r="360" spans="3:12" ht="15" customHeight="1">
      <c r="C360" s="134"/>
      <c r="D360" s="134"/>
      <c r="E360" s="134"/>
      <c r="F360" s="63"/>
      <c r="G360" s="63"/>
      <c r="H360" s="63"/>
      <c r="I360" s="63"/>
      <c r="J360" s="63"/>
      <c r="K360" s="63"/>
      <c r="L360" s="63"/>
    </row>
    <row r="361" spans="3:12" ht="15" customHeight="1">
      <c r="C361" s="134"/>
      <c r="D361" s="134"/>
      <c r="E361" s="134"/>
      <c r="F361" s="63"/>
      <c r="G361" s="63"/>
      <c r="H361" s="63"/>
      <c r="I361" s="63"/>
      <c r="J361" s="63"/>
      <c r="K361" s="63"/>
      <c r="L361" s="63"/>
    </row>
    <row r="362" spans="3:12" ht="15" customHeight="1">
      <c r="C362" s="134"/>
      <c r="D362" s="134"/>
      <c r="E362" s="134"/>
      <c r="F362" s="63"/>
      <c r="G362" s="63"/>
      <c r="H362" s="63"/>
      <c r="I362" s="63"/>
      <c r="J362" s="63"/>
      <c r="K362" s="63"/>
      <c r="L362" s="63"/>
    </row>
    <row r="363" spans="3:12" ht="15" customHeight="1">
      <c r="C363" s="134"/>
      <c r="D363" s="134"/>
      <c r="E363" s="134"/>
      <c r="F363" s="63"/>
      <c r="G363" s="63"/>
      <c r="H363" s="63"/>
      <c r="I363" s="63"/>
      <c r="J363" s="63"/>
      <c r="K363" s="63"/>
      <c r="L363" s="63"/>
    </row>
    <row r="364" spans="3:12" ht="15" customHeight="1">
      <c r="C364" s="134"/>
      <c r="D364" s="134"/>
      <c r="E364" s="134"/>
      <c r="F364" s="63"/>
      <c r="G364" s="63"/>
      <c r="H364" s="63"/>
      <c r="I364" s="63"/>
      <c r="J364" s="63"/>
      <c r="K364" s="63"/>
      <c r="L364" s="63"/>
    </row>
    <row r="365" spans="3:12" ht="15" customHeight="1">
      <c r="C365" s="134"/>
      <c r="D365" s="134"/>
      <c r="E365" s="134"/>
      <c r="F365" s="63"/>
      <c r="G365" s="63"/>
      <c r="H365" s="63"/>
      <c r="I365" s="63"/>
      <c r="J365" s="63"/>
      <c r="K365" s="63"/>
      <c r="L365" s="63"/>
    </row>
    <row r="366" spans="3:12" ht="15" customHeight="1">
      <c r="C366" s="134"/>
      <c r="D366" s="134"/>
      <c r="E366" s="134"/>
      <c r="F366" s="63"/>
      <c r="G366" s="63"/>
      <c r="H366" s="63"/>
      <c r="I366" s="63"/>
      <c r="J366" s="63"/>
      <c r="K366" s="63"/>
      <c r="L366" s="63"/>
    </row>
    <row r="367" spans="3:12" ht="15" customHeight="1">
      <c r="C367" s="134"/>
      <c r="D367" s="134"/>
      <c r="E367" s="134"/>
      <c r="F367" s="63"/>
      <c r="G367" s="63"/>
      <c r="H367" s="63"/>
      <c r="I367" s="63"/>
      <c r="J367" s="63"/>
      <c r="K367" s="63"/>
      <c r="L367" s="63"/>
    </row>
    <row r="368" spans="3:12" ht="15" customHeight="1">
      <c r="C368" s="134"/>
      <c r="D368" s="134"/>
      <c r="E368" s="134"/>
      <c r="F368" s="63"/>
      <c r="G368" s="63"/>
      <c r="H368" s="63"/>
      <c r="I368" s="63"/>
      <c r="J368" s="63"/>
      <c r="K368" s="63"/>
      <c r="L368" s="63"/>
    </row>
    <row r="369" spans="3:12" ht="15" customHeight="1">
      <c r="C369" s="134"/>
      <c r="D369" s="134"/>
      <c r="E369" s="134"/>
      <c r="F369" s="63"/>
      <c r="G369" s="63"/>
      <c r="H369" s="63"/>
      <c r="I369" s="63"/>
      <c r="J369" s="63"/>
      <c r="K369" s="63"/>
      <c r="L369" s="63"/>
    </row>
    <row r="370" spans="3:12" ht="15" customHeight="1">
      <c r="C370" s="134"/>
      <c r="D370" s="134"/>
      <c r="E370" s="134"/>
      <c r="F370" s="63"/>
      <c r="G370" s="63"/>
      <c r="H370" s="63"/>
      <c r="I370" s="63"/>
      <c r="J370" s="63"/>
      <c r="K370" s="63"/>
      <c r="L370" s="63"/>
    </row>
    <row r="371" spans="3:12" ht="15" customHeight="1">
      <c r="C371" s="134"/>
      <c r="D371" s="134"/>
      <c r="E371" s="134"/>
      <c r="F371" s="63"/>
      <c r="G371" s="63"/>
      <c r="H371" s="63"/>
      <c r="I371" s="63"/>
      <c r="J371" s="63"/>
      <c r="K371" s="63"/>
      <c r="L371" s="63"/>
    </row>
    <row r="372" spans="3:12" ht="15" customHeight="1">
      <c r="C372" s="134"/>
      <c r="D372" s="134"/>
      <c r="E372" s="134"/>
      <c r="F372" s="63"/>
      <c r="G372" s="63"/>
      <c r="H372" s="63"/>
      <c r="I372" s="63"/>
      <c r="J372" s="63"/>
      <c r="K372" s="63"/>
      <c r="L372" s="63"/>
    </row>
    <row r="373" spans="3:12" ht="15" customHeight="1">
      <c r="C373" s="134"/>
      <c r="D373" s="134"/>
      <c r="E373" s="134"/>
      <c r="F373" s="63"/>
      <c r="G373" s="63"/>
      <c r="H373" s="63"/>
      <c r="I373" s="63"/>
      <c r="J373" s="63"/>
      <c r="K373" s="63"/>
      <c r="L373" s="63"/>
    </row>
    <row r="374" spans="3:12" ht="15" customHeight="1">
      <c r="C374" s="134"/>
      <c r="D374" s="134"/>
      <c r="E374" s="134"/>
      <c r="F374" s="63"/>
      <c r="G374" s="63"/>
      <c r="H374" s="63"/>
      <c r="I374" s="63"/>
      <c r="J374" s="63"/>
      <c r="K374" s="63"/>
      <c r="L374" s="63"/>
    </row>
    <row r="375" spans="3:12" ht="15" customHeight="1">
      <c r="C375" s="134"/>
      <c r="D375" s="134"/>
      <c r="E375" s="134"/>
      <c r="F375" s="63"/>
      <c r="G375" s="63"/>
      <c r="H375" s="63"/>
      <c r="I375" s="63"/>
      <c r="J375" s="63"/>
      <c r="K375" s="63"/>
      <c r="L375" s="63"/>
    </row>
    <row r="376" spans="3:12" ht="15" customHeight="1">
      <c r="C376" s="134"/>
      <c r="D376" s="134"/>
      <c r="E376" s="134"/>
      <c r="F376" s="63"/>
      <c r="G376" s="63"/>
      <c r="H376" s="63"/>
      <c r="I376" s="63"/>
      <c r="J376" s="63"/>
      <c r="K376" s="63"/>
      <c r="L376" s="63"/>
    </row>
    <row r="377" spans="3:12" ht="15" customHeight="1">
      <c r="C377" s="134"/>
      <c r="D377" s="134"/>
      <c r="E377" s="134"/>
      <c r="F377" s="63"/>
      <c r="G377" s="63"/>
      <c r="H377" s="63"/>
      <c r="I377" s="63"/>
      <c r="J377" s="63"/>
      <c r="K377" s="63"/>
      <c r="L377" s="63"/>
    </row>
    <row r="378" spans="3:12" ht="15" customHeight="1">
      <c r="C378" s="134"/>
      <c r="D378" s="134"/>
      <c r="E378" s="134"/>
      <c r="F378" s="63"/>
      <c r="G378" s="63"/>
      <c r="H378" s="63"/>
      <c r="I378" s="63"/>
      <c r="J378" s="63"/>
      <c r="K378" s="63"/>
      <c r="L378" s="63"/>
    </row>
    <row r="379" spans="3:12" ht="15" customHeight="1">
      <c r="C379" s="134"/>
      <c r="D379" s="134"/>
      <c r="E379" s="134"/>
      <c r="F379" s="63"/>
      <c r="G379" s="63"/>
      <c r="H379" s="63"/>
      <c r="I379" s="63"/>
      <c r="J379" s="63"/>
      <c r="K379" s="63"/>
      <c r="L379" s="63"/>
    </row>
    <row r="380" spans="3:12" ht="15" customHeight="1">
      <c r="C380" s="134"/>
      <c r="D380" s="134"/>
      <c r="E380" s="134"/>
      <c r="F380" s="63"/>
      <c r="G380" s="63"/>
      <c r="H380" s="63"/>
      <c r="I380" s="63"/>
      <c r="J380" s="63"/>
      <c r="K380" s="63"/>
      <c r="L380" s="63"/>
    </row>
    <row r="381" spans="3:12" ht="15" customHeight="1">
      <c r="C381" s="134"/>
      <c r="D381" s="134"/>
      <c r="E381" s="134"/>
      <c r="F381" s="63"/>
      <c r="G381" s="63"/>
      <c r="H381" s="63"/>
      <c r="I381" s="63"/>
      <c r="J381" s="63"/>
      <c r="K381" s="63"/>
      <c r="L381" s="63"/>
    </row>
    <row r="382" spans="3:12" ht="15" customHeight="1">
      <c r="C382" s="134"/>
      <c r="D382" s="134"/>
      <c r="E382" s="134"/>
      <c r="F382" s="63"/>
      <c r="G382" s="63"/>
      <c r="H382" s="63"/>
      <c r="I382" s="63"/>
      <c r="J382" s="63"/>
      <c r="K382" s="63"/>
      <c r="L382" s="63"/>
    </row>
    <row r="383" spans="3:12" ht="15" customHeight="1">
      <c r="C383" s="134"/>
      <c r="D383" s="134"/>
      <c r="E383" s="134"/>
      <c r="F383" s="63"/>
      <c r="G383" s="63"/>
      <c r="H383" s="63"/>
      <c r="I383" s="63"/>
      <c r="J383" s="63"/>
      <c r="K383" s="63"/>
      <c r="L383" s="63"/>
    </row>
    <row r="384" spans="3:12" ht="15" customHeight="1">
      <c r="C384" s="134"/>
      <c r="D384" s="134"/>
      <c r="E384" s="134"/>
      <c r="F384" s="63"/>
      <c r="G384" s="63"/>
      <c r="H384" s="63"/>
      <c r="I384" s="63"/>
      <c r="J384" s="63"/>
      <c r="K384" s="63"/>
      <c r="L384" s="63"/>
    </row>
    <row r="385" spans="3:12" ht="15" customHeight="1">
      <c r="C385" s="134"/>
      <c r="D385" s="134"/>
      <c r="E385" s="134"/>
      <c r="F385" s="63"/>
      <c r="G385" s="63"/>
      <c r="H385" s="63"/>
      <c r="I385" s="63"/>
      <c r="J385" s="63"/>
      <c r="K385" s="63"/>
      <c r="L385" s="63"/>
    </row>
    <row r="386" spans="3:12" ht="15" customHeight="1">
      <c r="C386" s="134"/>
      <c r="D386" s="134"/>
      <c r="E386" s="134"/>
      <c r="F386" s="63"/>
      <c r="G386" s="63"/>
      <c r="H386" s="63"/>
      <c r="I386" s="63"/>
      <c r="J386" s="63"/>
      <c r="K386" s="63"/>
      <c r="L386" s="63"/>
    </row>
    <row r="387" spans="3:12" ht="15" customHeight="1">
      <c r="C387" s="134"/>
      <c r="D387" s="134"/>
      <c r="E387" s="134"/>
      <c r="F387" s="63"/>
      <c r="G387" s="63"/>
      <c r="H387" s="63"/>
      <c r="I387" s="63"/>
      <c r="J387" s="63"/>
      <c r="K387" s="63"/>
      <c r="L387" s="63"/>
    </row>
    <row r="388" spans="3:12" ht="15" customHeight="1">
      <c r="C388" s="134"/>
      <c r="D388" s="134"/>
      <c r="E388" s="134"/>
      <c r="F388" s="63"/>
      <c r="G388" s="63"/>
      <c r="H388" s="63"/>
      <c r="I388" s="63"/>
      <c r="J388" s="63"/>
      <c r="K388" s="63"/>
      <c r="L388" s="63"/>
    </row>
    <row r="389" spans="3:12" ht="15" customHeight="1">
      <c r="C389" s="134"/>
      <c r="D389" s="134"/>
      <c r="E389" s="134"/>
      <c r="F389" s="63"/>
      <c r="G389" s="63"/>
      <c r="H389" s="63"/>
      <c r="I389" s="63"/>
      <c r="J389" s="63"/>
      <c r="K389" s="63"/>
      <c r="L389" s="63"/>
    </row>
    <row r="390" spans="3:12" ht="15" customHeight="1">
      <c r="C390" s="134"/>
      <c r="D390" s="134"/>
      <c r="E390" s="134"/>
      <c r="F390" s="63"/>
      <c r="G390" s="63"/>
      <c r="H390" s="63"/>
      <c r="I390" s="63"/>
      <c r="J390" s="63"/>
      <c r="K390" s="63"/>
      <c r="L390" s="63"/>
    </row>
    <row r="391" spans="3:12" ht="15" customHeight="1">
      <c r="C391" s="134"/>
      <c r="D391" s="134"/>
      <c r="E391" s="134"/>
      <c r="F391" s="63"/>
      <c r="G391" s="63"/>
      <c r="H391" s="63"/>
      <c r="I391" s="63"/>
      <c r="J391" s="63"/>
      <c r="K391" s="63"/>
      <c r="L391" s="63"/>
    </row>
    <row r="392" spans="3:12" ht="15" customHeight="1">
      <c r="C392" s="134"/>
      <c r="D392" s="134"/>
      <c r="E392" s="134"/>
      <c r="F392" s="63"/>
      <c r="G392" s="63"/>
      <c r="H392" s="63"/>
      <c r="I392" s="63"/>
      <c r="J392" s="63"/>
      <c r="K392" s="63"/>
      <c r="L392" s="63"/>
    </row>
    <row r="393" spans="3:12" ht="15" customHeight="1">
      <c r="C393" s="134"/>
      <c r="D393" s="134"/>
      <c r="E393" s="134"/>
      <c r="F393" s="63"/>
      <c r="G393" s="63"/>
      <c r="H393" s="63"/>
      <c r="I393" s="63"/>
      <c r="J393" s="63"/>
      <c r="K393" s="63"/>
      <c r="L393" s="63"/>
    </row>
    <row r="394" spans="3:12" ht="15" customHeight="1">
      <c r="C394" s="134"/>
      <c r="D394" s="134"/>
      <c r="E394" s="134"/>
      <c r="F394" s="63"/>
      <c r="G394" s="63"/>
      <c r="H394" s="63"/>
      <c r="I394" s="63"/>
      <c r="J394" s="63"/>
      <c r="K394" s="63"/>
      <c r="L394" s="63"/>
    </row>
    <row r="395" spans="3:12" ht="15" customHeight="1">
      <c r="C395" s="134"/>
      <c r="D395" s="134"/>
      <c r="E395" s="134"/>
      <c r="F395" s="63"/>
      <c r="G395" s="63"/>
      <c r="H395" s="63"/>
      <c r="I395" s="63"/>
      <c r="J395" s="63"/>
      <c r="K395" s="63"/>
      <c r="L395" s="63"/>
    </row>
    <row r="396" spans="3:12" ht="15" customHeight="1">
      <c r="C396" s="134"/>
      <c r="D396" s="134"/>
      <c r="E396" s="134"/>
      <c r="F396" s="63"/>
      <c r="G396" s="63"/>
      <c r="H396" s="63"/>
      <c r="I396" s="63"/>
      <c r="J396" s="63"/>
      <c r="K396" s="63"/>
      <c r="L396" s="63"/>
    </row>
    <row r="397" spans="3:12" ht="15" customHeight="1">
      <c r="C397" s="134"/>
      <c r="D397" s="134"/>
      <c r="E397" s="134"/>
      <c r="F397" s="63"/>
      <c r="G397" s="63"/>
      <c r="H397" s="63"/>
      <c r="I397" s="63"/>
      <c r="J397" s="63"/>
      <c r="K397" s="63"/>
      <c r="L397" s="63"/>
    </row>
    <row r="398" spans="3:12" ht="15" customHeight="1">
      <c r="C398" s="134"/>
      <c r="D398" s="134"/>
      <c r="E398" s="134"/>
      <c r="F398" s="63"/>
      <c r="G398" s="63"/>
      <c r="H398" s="63"/>
      <c r="I398" s="63"/>
      <c r="J398" s="63"/>
      <c r="K398" s="63"/>
      <c r="L398" s="63"/>
    </row>
    <row r="399" spans="3:12" ht="15" customHeight="1">
      <c r="C399" s="134"/>
      <c r="D399" s="134"/>
      <c r="E399" s="134"/>
      <c r="F399" s="63"/>
      <c r="G399" s="63"/>
      <c r="H399" s="63"/>
      <c r="I399" s="63"/>
      <c r="J399" s="63"/>
      <c r="K399" s="63"/>
      <c r="L399" s="63"/>
    </row>
    <row r="400" spans="3:12" ht="15" customHeight="1">
      <c r="C400" s="134"/>
      <c r="D400" s="134"/>
      <c r="E400" s="134"/>
      <c r="F400" s="63"/>
      <c r="G400" s="63"/>
      <c r="H400" s="63"/>
      <c r="I400" s="63"/>
      <c r="J400" s="63"/>
      <c r="K400" s="63"/>
      <c r="L400" s="63"/>
    </row>
    <row r="401" spans="3:12" ht="15" customHeight="1">
      <c r="C401" s="134"/>
      <c r="D401" s="134"/>
      <c r="E401" s="134"/>
      <c r="F401" s="63"/>
      <c r="G401" s="63"/>
      <c r="H401" s="63"/>
      <c r="I401" s="63"/>
      <c r="J401" s="63"/>
      <c r="K401" s="63"/>
      <c r="L401" s="63"/>
    </row>
    <row r="402" spans="3:12" ht="15" customHeight="1">
      <c r="C402" s="134"/>
      <c r="D402" s="134"/>
      <c r="E402" s="134"/>
      <c r="F402" s="63"/>
      <c r="G402" s="63"/>
      <c r="H402" s="63"/>
      <c r="I402" s="63"/>
      <c r="J402" s="63"/>
      <c r="K402" s="63"/>
      <c r="L402" s="63"/>
    </row>
    <row r="403" spans="3:12" ht="15" customHeight="1">
      <c r="C403" s="134"/>
      <c r="D403" s="134"/>
      <c r="E403" s="134"/>
      <c r="F403" s="63"/>
      <c r="G403" s="63"/>
      <c r="H403" s="63"/>
      <c r="I403" s="63"/>
      <c r="J403" s="63"/>
      <c r="K403" s="63"/>
      <c r="L403" s="63"/>
    </row>
    <row r="404" spans="3:12" ht="15" customHeight="1">
      <c r="C404" s="134"/>
      <c r="D404" s="134"/>
      <c r="E404" s="134"/>
      <c r="F404" s="63"/>
      <c r="G404" s="63"/>
      <c r="H404" s="63"/>
      <c r="I404" s="63"/>
      <c r="J404" s="63"/>
      <c r="K404" s="63"/>
      <c r="L404" s="63"/>
    </row>
    <row r="405" spans="3:12" ht="15" customHeight="1">
      <c r="C405" s="134"/>
      <c r="D405" s="134"/>
      <c r="E405" s="134"/>
      <c r="F405" s="63"/>
      <c r="G405" s="63"/>
      <c r="H405" s="63"/>
      <c r="I405" s="63"/>
      <c r="J405" s="63"/>
      <c r="K405" s="63"/>
      <c r="L405" s="63"/>
    </row>
  </sheetData>
  <sheetProtection/>
  <mergeCells count="1">
    <mergeCell ref="A2:U2"/>
  </mergeCells>
  <printOptions/>
  <pageMargins left="0" right="0" top="0.11811023622047245" bottom="0" header="0" footer="0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H34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28125" style="112" customWidth="1"/>
    <col min="2" max="2" width="22.140625" style="113" customWidth="1"/>
    <col min="3" max="3" width="67.8515625" style="110" customWidth="1"/>
    <col min="4" max="4" width="0.13671875" style="0" customWidth="1"/>
    <col min="5" max="6" width="6.7109375" style="70" customWidth="1"/>
    <col min="7" max="7" width="6.28125" style="70" customWidth="1"/>
    <col min="8" max="16384" width="9.140625" style="70" customWidth="1"/>
  </cols>
  <sheetData>
    <row r="1" spans="1:7" ht="35.25" customHeight="1">
      <c r="A1" s="767" t="s">
        <v>517</v>
      </c>
      <c r="B1" s="771"/>
      <c r="C1" s="771"/>
      <c r="D1" s="771"/>
      <c r="E1" s="46"/>
      <c r="F1" s="46"/>
      <c r="G1" s="46"/>
    </row>
    <row r="2" spans="1:4" ht="27.75" customHeight="1">
      <c r="A2" s="278"/>
      <c r="B2" s="278"/>
      <c r="C2" s="279"/>
      <c r="D2" s="280"/>
    </row>
    <row r="3" spans="1:4" ht="26.25" customHeight="1" hidden="1">
      <c r="A3" s="281"/>
      <c r="B3" s="282"/>
      <c r="C3" s="283"/>
      <c r="D3" s="280"/>
    </row>
    <row r="4" spans="1:7" ht="34.5" customHeight="1">
      <c r="A4" s="752" t="s">
        <v>522</v>
      </c>
      <c r="B4" s="752"/>
      <c r="C4" s="752"/>
      <c r="D4" s="284"/>
      <c r="E4" s="174"/>
      <c r="F4" s="174"/>
      <c r="G4" s="174"/>
    </row>
    <row r="5" spans="1:7" ht="19.5" customHeight="1">
      <c r="A5" s="772"/>
      <c r="B5" s="772"/>
      <c r="C5" s="772"/>
      <c r="D5" s="285"/>
      <c r="E5" s="118"/>
      <c r="F5" s="118"/>
      <c r="G5" s="118"/>
    </row>
    <row r="6" spans="1:7" ht="30" customHeight="1" hidden="1">
      <c r="A6" s="286"/>
      <c r="B6" s="287"/>
      <c r="C6" s="288"/>
      <c r="D6" s="285"/>
      <c r="E6" s="118"/>
      <c r="F6" s="118"/>
      <c r="G6" s="118"/>
    </row>
    <row r="7" spans="1:7" s="114" customFormat="1" ht="30.75" customHeight="1">
      <c r="A7" s="289" t="s">
        <v>304</v>
      </c>
      <c r="B7" s="289" t="s">
        <v>305</v>
      </c>
      <c r="C7" s="290" t="s">
        <v>306</v>
      </c>
      <c r="D7" s="291"/>
      <c r="E7" s="175"/>
      <c r="F7" s="175"/>
      <c r="G7" s="175"/>
    </row>
    <row r="8" spans="1:7" s="114" customFormat="1" ht="15" customHeight="1">
      <c r="A8" s="289"/>
      <c r="B8" s="289"/>
      <c r="C8" s="290"/>
      <c r="D8" s="292"/>
      <c r="E8" s="169"/>
      <c r="F8" s="169"/>
      <c r="G8" s="169"/>
    </row>
    <row r="9" spans="1:7" ht="25.5" customHeight="1">
      <c r="A9" s="293" t="s">
        <v>433</v>
      </c>
      <c r="B9" s="773" t="s">
        <v>432</v>
      </c>
      <c r="C9" s="773"/>
      <c r="D9" s="288"/>
      <c r="E9" s="167"/>
      <c r="F9" s="167"/>
      <c r="G9" s="167"/>
    </row>
    <row r="10" spans="1:7" ht="15">
      <c r="A10" s="294"/>
      <c r="B10" s="243"/>
      <c r="C10" s="295"/>
      <c r="D10" s="296"/>
      <c r="E10" s="170"/>
      <c r="F10" s="170"/>
      <c r="G10" s="170"/>
    </row>
    <row r="11" spans="1:7" ht="35.25" customHeight="1">
      <c r="A11" s="604" t="s">
        <v>433</v>
      </c>
      <c r="B11" s="243" t="s">
        <v>292</v>
      </c>
      <c r="C11" s="301" t="s">
        <v>429</v>
      </c>
      <c r="D11" s="298"/>
      <c r="E11" s="171"/>
      <c r="F11" s="171"/>
      <c r="G11" s="171"/>
    </row>
    <row r="12" spans="1:8" ht="24" customHeight="1">
      <c r="A12" s="604" t="s">
        <v>433</v>
      </c>
      <c r="B12" s="599" t="s">
        <v>303</v>
      </c>
      <c r="C12" s="297" t="s">
        <v>37</v>
      </c>
      <c r="D12" s="300"/>
      <c r="E12" s="115"/>
      <c r="F12" s="115"/>
      <c r="G12" s="115"/>
      <c r="H12" s="118"/>
    </row>
    <row r="13" spans="1:8" ht="26.25" customHeight="1">
      <c r="A13" s="604" t="s">
        <v>433</v>
      </c>
      <c r="B13" s="600" t="s">
        <v>421</v>
      </c>
      <c r="C13" s="299" t="s">
        <v>428</v>
      </c>
      <c r="D13" s="300"/>
      <c r="E13" s="115"/>
      <c r="F13" s="115"/>
      <c r="G13" s="115"/>
      <c r="H13" s="118"/>
    </row>
    <row r="14" spans="1:7" ht="29.25" customHeight="1">
      <c r="A14" s="606" t="s">
        <v>433</v>
      </c>
      <c r="B14" s="546" t="s">
        <v>423</v>
      </c>
      <c r="C14" s="301" t="s">
        <v>312</v>
      </c>
      <c r="D14" s="300"/>
      <c r="E14" s="115"/>
      <c r="F14" s="115"/>
      <c r="G14" s="115"/>
    </row>
    <row r="15" spans="1:4" ht="30" customHeight="1">
      <c r="A15" s="300"/>
      <c r="B15" s="115"/>
      <c r="C15" s="115"/>
      <c r="D15" s="115"/>
    </row>
    <row r="16" spans="1:4" ht="60" customHeight="1">
      <c r="A16" s="115"/>
      <c r="B16" s="115"/>
      <c r="C16" s="115"/>
      <c r="D16" s="115"/>
    </row>
    <row r="17" spans="1:4" ht="30" customHeight="1">
      <c r="A17" s="115"/>
      <c r="B17" s="115"/>
      <c r="C17" s="115"/>
      <c r="D17" s="115"/>
    </row>
    <row r="18" spans="1:7" ht="16.5" customHeight="1">
      <c r="A18" s="151"/>
      <c r="B18" s="117"/>
      <c r="C18" s="171"/>
      <c r="D18" s="115"/>
      <c r="E18" s="115"/>
      <c r="F18" s="115"/>
      <c r="G18" s="115"/>
    </row>
    <row r="19" spans="1:7" ht="16.5" customHeight="1">
      <c r="A19" s="151"/>
      <c r="B19" s="117"/>
      <c r="C19" s="171"/>
      <c r="D19" s="115"/>
      <c r="E19" s="115"/>
      <c r="F19" s="115"/>
      <c r="G19" s="115"/>
    </row>
    <row r="20" spans="1:7" ht="16.5" customHeight="1">
      <c r="A20" s="151"/>
      <c r="B20" s="117"/>
      <c r="C20" s="171"/>
      <c r="D20" s="115"/>
      <c r="E20" s="115"/>
      <c r="F20" s="115"/>
      <c r="G20" s="115"/>
    </row>
    <row r="21" spans="1:7" ht="27.75" customHeight="1">
      <c r="A21" s="151"/>
      <c r="B21" s="117"/>
      <c r="C21" s="171"/>
      <c r="D21" s="115"/>
      <c r="E21" s="115"/>
      <c r="F21" s="115"/>
      <c r="G21" s="115"/>
    </row>
    <row r="22" spans="1:7" ht="30" customHeight="1">
      <c r="A22" s="151"/>
      <c r="B22" s="117"/>
      <c r="C22" s="171"/>
      <c r="D22" s="115"/>
      <c r="E22" s="115"/>
      <c r="F22" s="115"/>
      <c r="G22" s="115"/>
    </row>
    <row r="23" spans="1:7" ht="16.5" customHeight="1">
      <c r="A23" s="151"/>
      <c r="B23" s="117"/>
      <c r="C23" s="171"/>
      <c r="D23" s="115"/>
      <c r="E23" s="115"/>
      <c r="F23" s="115"/>
      <c r="G23" s="115"/>
    </row>
    <row r="24" spans="1:7" ht="30" customHeight="1">
      <c r="A24" s="151"/>
      <c r="B24" s="117"/>
      <c r="C24" s="171"/>
      <c r="D24" s="115"/>
      <c r="E24" s="115"/>
      <c r="F24" s="115"/>
      <c r="G24" s="115"/>
    </row>
    <row r="25" spans="1:7" ht="30.75" customHeight="1">
      <c r="A25" s="151"/>
      <c r="B25" s="117"/>
      <c r="C25" s="171"/>
      <c r="D25" s="115"/>
      <c r="E25" s="115"/>
      <c r="F25" s="115"/>
      <c r="G25" s="115"/>
    </row>
    <row r="26" spans="1:7" ht="15">
      <c r="A26" s="166"/>
      <c r="B26" s="117"/>
      <c r="C26" s="167"/>
      <c r="D26" s="168"/>
      <c r="E26" s="118"/>
      <c r="F26" s="118"/>
      <c r="G26" s="118"/>
    </row>
    <row r="27" spans="1:7" ht="15">
      <c r="A27" s="166"/>
      <c r="B27" s="117"/>
      <c r="C27" s="167"/>
      <c r="D27" s="168"/>
      <c r="E27" s="118"/>
      <c r="F27" s="118"/>
      <c r="G27" s="118"/>
    </row>
    <row r="28" spans="1:7" ht="15">
      <c r="A28" s="151"/>
      <c r="B28" s="117"/>
      <c r="C28" s="167"/>
      <c r="D28" s="168"/>
      <c r="E28" s="118"/>
      <c r="F28" s="118"/>
      <c r="G28" s="118"/>
    </row>
    <row r="29" spans="1:7" ht="15">
      <c r="A29" s="151"/>
      <c r="B29" s="117"/>
      <c r="C29" s="167"/>
      <c r="D29" s="168"/>
      <c r="E29" s="118"/>
      <c r="F29" s="118"/>
      <c r="G29" s="118"/>
    </row>
    <row r="30" spans="1:7" ht="15">
      <c r="A30" s="151"/>
      <c r="B30" s="117"/>
      <c r="C30" s="167"/>
      <c r="D30" s="168"/>
      <c r="E30" s="118"/>
      <c r="F30" s="118"/>
      <c r="G30" s="118"/>
    </row>
    <row r="31" spans="1:7" ht="15">
      <c r="A31" s="151"/>
      <c r="B31" s="117"/>
      <c r="C31" s="167"/>
      <c r="D31" s="168"/>
      <c r="E31" s="118"/>
      <c r="F31" s="118"/>
      <c r="G31" s="118"/>
    </row>
    <row r="32" spans="1:7" ht="15">
      <c r="A32" s="151"/>
      <c r="B32" s="117"/>
      <c r="C32" s="167"/>
      <c r="D32" s="168"/>
      <c r="E32" s="118"/>
      <c r="F32" s="118"/>
      <c r="G32" s="118"/>
    </row>
    <row r="33" spans="1:7" ht="15">
      <c r="A33" s="151"/>
      <c r="B33" s="117"/>
      <c r="C33" s="167"/>
      <c r="D33" s="168"/>
      <c r="E33" s="118"/>
      <c r="F33" s="118"/>
      <c r="G33" s="118"/>
    </row>
    <row r="34" spans="1:7" ht="15">
      <c r="A34" s="151"/>
      <c r="B34" s="117"/>
      <c r="C34" s="167"/>
      <c r="D34" s="168"/>
      <c r="E34" s="118"/>
      <c r="F34" s="118"/>
      <c r="G34" s="118"/>
    </row>
    <row r="35" spans="1:7" ht="15">
      <c r="A35" s="151"/>
      <c r="B35" s="117"/>
      <c r="C35" s="116"/>
      <c r="D35" s="116"/>
      <c r="E35" s="115"/>
      <c r="F35" s="115"/>
      <c r="G35" s="115"/>
    </row>
    <row r="36" spans="1:7" ht="15">
      <c r="A36" s="151"/>
      <c r="B36" s="117"/>
      <c r="C36" s="116"/>
      <c r="D36" s="116"/>
      <c r="E36" s="115"/>
      <c r="F36" s="115"/>
      <c r="G36" s="115"/>
    </row>
    <row r="37" spans="1:7" ht="15">
      <c r="A37" s="151"/>
      <c r="B37" s="117"/>
      <c r="C37" s="116"/>
      <c r="D37" s="116"/>
      <c r="E37" s="115"/>
      <c r="F37" s="115"/>
      <c r="G37" s="115"/>
    </row>
    <row r="38" spans="1:7" ht="15">
      <c r="A38" s="151"/>
      <c r="B38" s="117"/>
      <c r="C38" s="116"/>
      <c r="D38" s="116"/>
      <c r="E38" s="115"/>
      <c r="F38" s="115"/>
      <c r="G38" s="115"/>
    </row>
    <row r="39" spans="1:7" ht="15">
      <c r="A39" s="151"/>
      <c r="B39" s="117"/>
      <c r="C39" s="116"/>
      <c r="D39" s="116"/>
      <c r="E39" s="115"/>
      <c r="F39" s="115"/>
      <c r="G39" s="115"/>
    </row>
    <row r="40" spans="1:7" ht="15">
      <c r="A40" s="151"/>
      <c r="B40" s="117"/>
      <c r="C40" s="116"/>
      <c r="D40" s="116"/>
      <c r="E40" s="115"/>
      <c r="F40" s="115"/>
      <c r="G40" s="115"/>
    </row>
    <row r="41" spans="1:7" s="118" customFormat="1" ht="17.25" customHeight="1">
      <c r="A41" s="151"/>
      <c r="B41" s="117"/>
      <c r="C41" s="116"/>
      <c r="D41" s="116"/>
      <c r="E41" s="115"/>
      <c r="F41" s="115"/>
      <c r="G41" s="115"/>
    </row>
    <row r="42" spans="1:7" ht="15">
      <c r="A42" s="151"/>
      <c r="B42" s="117"/>
      <c r="C42" s="116"/>
      <c r="D42" s="116"/>
      <c r="E42" s="115"/>
      <c r="F42" s="115"/>
      <c r="G42" s="115"/>
    </row>
    <row r="43" spans="1:7" ht="15">
      <c r="A43" s="151"/>
      <c r="B43" s="117"/>
      <c r="C43" s="116"/>
      <c r="D43" s="172"/>
      <c r="E43" s="171"/>
      <c r="F43" s="171"/>
      <c r="G43" s="171"/>
    </row>
    <row r="44" spans="1:7" ht="15" customHeight="1">
      <c r="A44" s="151"/>
      <c r="B44" s="117"/>
      <c r="C44" s="116"/>
      <c r="D44" s="172"/>
      <c r="E44" s="171"/>
      <c r="F44" s="171"/>
      <c r="G44" s="171"/>
    </row>
    <row r="45" spans="1:7" ht="15" customHeight="1">
      <c r="A45" s="151"/>
      <c r="B45" s="117"/>
      <c r="C45" s="116"/>
      <c r="D45" s="172"/>
      <c r="E45" s="171"/>
      <c r="F45" s="171"/>
      <c r="G45" s="171"/>
    </row>
    <row r="46" spans="1:7" ht="15" customHeight="1">
      <c r="A46" s="151"/>
      <c r="B46" s="117"/>
      <c r="C46" s="115"/>
      <c r="D46" s="171"/>
      <c r="E46" s="171"/>
      <c r="F46" s="171"/>
      <c r="G46" s="171"/>
    </row>
    <row r="47" spans="1:7" ht="15" customHeight="1">
      <c r="A47" s="151"/>
      <c r="B47" s="117"/>
      <c r="C47" s="115"/>
      <c r="D47" s="171"/>
      <c r="E47" s="171"/>
      <c r="F47" s="171"/>
      <c r="G47" s="171"/>
    </row>
    <row r="48" spans="1:7" ht="15" customHeight="1">
      <c r="A48" s="151"/>
      <c r="B48" s="117"/>
      <c r="C48" s="115"/>
      <c r="D48" s="171"/>
      <c r="E48" s="171"/>
      <c r="F48" s="171"/>
      <c r="G48" s="171"/>
    </row>
    <row r="49" spans="1:7" ht="15" customHeight="1">
      <c r="A49" s="151"/>
      <c r="B49" s="117"/>
      <c r="C49" s="116"/>
      <c r="D49" s="172"/>
      <c r="E49" s="171"/>
      <c r="F49" s="171"/>
      <c r="G49" s="171"/>
    </row>
    <row r="50" spans="1:7" ht="15" customHeight="1">
      <c r="A50" s="151"/>
      <c r="B50" s="117"/>
      <c r="C50" s="116"/>
      <c r="D50" s="172"/>
      <c r="E50" s="171"/>
      <c r="F50" s="171"/>
      <c r="G50" s="171"/>
    </row>
    <row r="51" spans="1:7" ht="15" customHeight="1">
      <c r="A51" s="151"/>
      <c r="B51" s="117"/>
      <c r="C51" s="115"/>
      <c r="D51" s="171"/>
      <c r="E51" s="171"/>
      <c r="F51" s="171"/>
      <c r="G51" s="171"/>
    </row>
    <row r="52" spans="1:7" ht="15" customHeight="1">
      <c r="A52" s="151"/>
      <c r="B52" s="117"/>
      <c r="C52" s="115"/>
      <c r="D52" s="171"/>
      <c r="E52" s="171"/>
      <c r="F52" s="171"/>
      <c r="G52" s="171"/>
    </row>
    <row r="53" spans="1:7" ht="15" customHeight="1">
      <c r="A53" s="151"/>
      <c r="B53" s="117"/>
      <c r="C53" s="115"/>
      <c r="D53" s="171"/>
      <c r="E53" s="171"/>
      <c r="F53" s="171"/>
      <c r="G53" s="171"/>
    </row>
    <row r="54" spans="1:7" ht="15" customHeight="1">
      <c r="A54" s="151"/>
      <c r="B54" s="117"/>
      <c r="C54" s="116"/>
      <c r="D54" s="172"/>
      <c r="E54" s="171"/>
      <c r="F54" s="171"/>
      <c r="G54" s="171"/>
    </row>
    <row r="55" spans="1:7" ht="15" customHeight="1">
      <c r="A55" s="151"/>
      <c r="B55" s="117"/>
      <c r="C55" s="116"/>
      <c r="D55" s="172"/>
      <c r="E55" s="171"/>
      <c r="F55" s="171"/>
      <c r="G55" s="171"/>
    </row>
    <row r="56" spans="1:7" ht="15" customHeight="1">
      <c r="A56" s="151"/>
      <c r="B56" s="117"/>
      <c r="C56" s="116"/>
      <c r="D56" s="172"/>
      <c r="E56" s="171"/>
      <c r="F56" s="171"/>
      <c r="G56" s="171"/>
    </row>
    <row r="57" spans="1:7" ht="15" customHeight="1">
      <c r="A57" s="151"/>
      <c r="B57" s="117"/>
      <c r="C57" s="116"/>
      <c r="D57" s="172"/>
      <c r="E57" s="171"/>
      <c r="F57" s="171"/>
      <c r="G57" s="171"/>
    </row>
    <row r="58" spans="1:7" ht="15" customHeight="1">
      <c r="A58" s="151"/>
      <c r="B58" s="117"/>
      <c r="C58" s="116"/>
      <c r="D58" s="172"/>
      <c r="E58" s="171"/>
      <c r="F58" s="171"/>
      <c r="G58" s="171"/>
    </row>
    <row r="59" spans="1:7" ht="15" customHeight="1">
      <c r="A59" s="151"/>
      <c r="B59" s="117"/>
      <c r="C59" s="116"/>
      <c r="D59" s="172"/>
      <c r="E59" s="171"/>
      <c r="F59" s="171"/>
      <c r="G59" s="171"/>
    </row>
    <row r="60" spans="1:7" ht="15" customHeight="1">
      <c r="A60" s="151"/>
      <c r="B60" s="117"/>
      <c r="C60" s="116"/>
      <c r="D60" s="172"/>
      <c r="E60" s="171"/>
      <c r="F60" s="171"/>
      <c r="G60" s="171"/>
    </row>
    <row r="61" spans="1:7" ht="15" customHeight="1">
      <c r="A61" s="151"/>
      <c r="B61" s="117"/>
      <c r="C61" s="116"/>
      <c r="D61" s="172"/>
      <c r="E61" s="171"/>
      <c r="F61" s="171"/>
      <c r="G61" s="171"/>
    </row>
    <row r="62" spans="1:7" ht="15" customHeight="1">
      <c r="A62" s="151"/>
      <c r="B62" s="117"/>
      <c r="C62" s="116"/>
      <c r="D62" s="172"/>
      <c r="E62" s="171"/>
      <c r="F62" s="171"/>
      <c r="G62" s="171"/>
    </row>
    <row r="63" spans="1:7" ht="15" customHeight="1">
      <c r="A63" s="151"/>
      <c r="B63" s="117"/>
      <c r="C63" s="116"/>
      <c r="D63" s="172"/>
      <c r="E63" s="171"/>
      <c r="F63" s="171"/>
      <c r="G63" s="171"/>
    </row>
    <row r="64" spans="1:7" ht="15" customHeight="1">
      <c r="A64" s="151"/>
      <c r="B64" s="117"/>
      <c r="C64" s="116"/>
      <c r="D64" s="172"/>
      <c r="E64" s="171"/>
      <c r="F64" s="171"/>
      <c r="G64" s="171"/>
    </row>
    <row r="65" spans="1:7" ht="15" customHeight="1">
      <c r="A65" s="151"/>
      <c r="B65" s="117"/>
      <c r="C65" s="116"/>
      <c r="D65" s="172"/>
      <c r="E65" s="171"/>
      <c r="F65" s="171"/>
      <c r="G65" s="171"/>
    </row>
    <row r="66" spans="1:7" ht="15" customHeight="1">
      <c r="A66" s="151"/>
      <c r="B66" s="117"/>
      <c r="C66" s="116"/>
      <c r="D66" s="172"/>
      <c r="E66" s="171"/>
      <c r="F66" s="171"/>
      <c r="G66" s="171"/>
    </row>
    <row r="67" spans="1:7" ht="15" customHeight="1">
      <c r="A67" s="151"/>
      <c r="B67" s="117"/>
      <c r="C67" s="116"/>
      <c r="D67" s="172"/>
      <c r="E67" s="171"/>
      <c r="F67" s="171"/>
      <c r="G67" s="171"/>
    </row>
    <row r="68" spans="1:7" ht="15" customHeight="1">
      <c r="A68" s="151"/>
      <c r="B68" s="117"/>
      <c r="C68" s="116"/>
      <c r="D68" s="172"/>
      <c r="E68" s="171"/>
      <c r="F68" s="171"/>
      <c r="G68" s="171"/>
    </row>
    <row r="69" spans="1:7" ht="15" customHeight="1">
      <c r="A69" s="151"/>
      <c r="B69" s="117"/>
      <c r="C69" s="116"/>
      <c r="D69" s="172"/>
      <c r="E69" s="171"/>
      <c r="F69" s="171"/>
      <c r="G69" s="171"/>
    </row>
    <row r="70" spans="1:7" ht="15" customHeight="1">
      <c r="A70" s="151"/>
      <c r="B70" s="117"/>
      <c r="C70" s="116"/>
      <c r="D70" s="172"/>
      <c r="E70" s="171"/>
      <c r="F70" s="171"/>
      <c r="G70" s="171"/>
    </row>
    <row r="71" spans="1:7" ht="15" customHeight="1">
      <c r="A71" s="151"/>
      <c r="B71" s="117"/>
      <c r="C71" s="116"/>
      <c r="D71" s="172"/>
      <c r="E71" s="171"/>
      <c r="F71" s="171"/>
      <c r="G71" s="171"/>
    </row>
    <row r="72" spans="1:7" ht="15" customHeight="1">
      <c r="A72" s="151"/>
      <c r="B72" s="117"/>
      <c r="C72" s="116"/>
      <c r="D72" s="172"/>
      <c r="E72" s="171"/>
      <c r="F72" s="171"/>
      <c r="G72" s="171"/>
    </row>
    <row r="73" spans="1:7" ht="15" customHeight="1">
      <c r="A73" s="151"/>
      <c r="B73" s="117"/>
      <c r="C73" s="116"/>
      <c r="D73" s="172"/>
      <c r="E73" s="171"/>
      <c r="F73" s="171"/>
      <c r="G73" s="171"/>
    </row>
    <row r="74" spans="1:7" ht="15" customHeight="1">
      <c r="A74" s="151"/>
      <c r="B74" s="117"/>
      <c r="C74" s="116"/>
      <c r="D74" s="172"/>
      <c r="E74" s="171"/>
      <c r="F74" s="171"/>
      <c r="G74" s="171"/>
    </row>
    <row r="75" spans="1:7" ht="15" customHeight="1">
      <c r="A75" s="151"/>
      <c r="B75" s="117"/>
      <c r="C75" s="115"/>
      <c r="D75" s="171"/>
      <c r="E75" s="171"/>
      <c r="F75" s="171"/>
      <c r="G75" s="171"/>
    </row>
    <row r="76" spans="1:7" ht="15" customHeight="1">
      <c r="A76" s="151"/>
      <c r="B76" s="117"/>
      <c r="C76" s="115"/>
      <c r="D76" s="171"/>
      <c r="E76" s="171"/>
      <c r="F76" s="171"/>
      <c r="G76" s="171"/>
    </row>
    <row r="77" spans="1:7" ht="15" customHeight="1">
      <c r="A77" s="151"/>
      <c r="B77" s="117"/>
      <c r="C77" s="115"/>
      <c r="D77" s="171"/>
      <c r="E77" s="171"/>
      <c r="F77" s="171"/>
      <c r="G77" s="171"/>
    </row>
    <row r="78" spans="1:7" ht="15" customHeight="1">
      <c r="A78" s="151"/>
      <c r="B78" s="117"/>
      <c r="C78" s="115"/>
      <c r="D78" s="171"/>
      <c r="E78" s="171"/>
      <c r="F78" s="171"/>
      <c r="G78" s="171"/>
    </row>
    <row r="79" spans="1:7" ht="15" customHeight="1">
      <c r="A79" s="151"/>
      <c r="B79" s="117"/>
      <c r="C79" s="116"/>
      <c r="D79" s="172"/>
      <c r="E79" s="171"/>
      <c r="F79" s="171"/>
      <c r="G79" s="171"/>
    </row>
    <row r="80" spans="1:7" ht="15" customHeight="1">
      <c r="A80" s="151"/>
      <c r="B80" s="117"/>
      <c r="C80" s="116"/>
      <c r="D80" s="172"/>
      <c r="E80" s="171"/>
      <c r="F80" s="171"/>
      <c r="G80" s="171"/>
    </row>
    <row r="81" spans="1:7" ht="15" customHeight="1">
      <c r="A81" s="151"/>
      <c r="B81" s="117"/>
      <c r="C81" s="116"/>
      <c r="D81" s="172"/>
      <c r="E81" s="171"/>
      <c r="F81" s="171"/>
      <c r="G81" s="171"/>
    </row>
    <row r="82" spans="1:7" ht="15" customHeight="1">
      <c r="A82" s="151"/>
      <c r="B82" s="117"/>
      <c r="C82" s="116"/>
      <c r="D82" s="172"/>
      <c r="E82" s="171"/>
      <c r="F82" s="171"/>
      <c r="G82" s="171"/>
    </row>
    <row r="83" spans="1:7" ht="15" customHeight="1">
      <c r="A83" s="151"/>
      <c r="B83" s="117"/>
      <c r="C83" s="116"/>
      <c r="D83" s="172"/>
      <c r="E83" s="171"/>
      <c r="F83" s="171"/>
      <c r="G83" s="171"/>
    </row>
    <row r="84" spans="1:7" ht="15" customHeight="1">
      <c r="A84" s="151"/>
      <c r="B84" s="117"/>
      <c r="C84" s="115"/>
      <c r="D84" s="171"/>
      <c r="E84" s="171"/>
      <c r="F84" s="171"/>
      <c r="G84" s="171"/>
    </row>
    <row r="85" spans="1:7" ht="15" customHeight="1">
      <c r="A85" s="151"/>
      <c r="B85" s="117"/>
      <c r="C85" s="115"/>
      <c r="D85" s="171"/>
      <c r="E85" s="171"/>
      <c r="F85" s="171"/>
      <c r="G85" s="171"/>
    </row>
    <row r="86" spans="1:7" ht="15" customHeight="1">
      <c r="A86" s="151"/>
      <c r="B86" s="117"/>
      <c r="C86" s="115"/>
      <c r="D86" s="171"/>
      <c r="E86" s="171"/>
      <c r="F86" s="171"/>
      <c r="G86" s="171"/>
    </row>
    <row r="87" spans="1:7" ht="15" customHeight="1">
      <c r="A87" s="151"/>
      <c r="B87" s="117"/>
      <c r="C87" s="115"/>
      <c r="D87" s="171"/>
      <c r="E87" s="171"/>
      <c r="F87" s="171"/>
      <c r="G87" s="171"/>
    </row>
    <row r="88" spans="1:7" ht="15" customHeight="1">
      <c r="A88" s="151"/>
      <c r="B88" s="117"/>
      <c r="C88" s="173"/>
      <c r="D88" s="118"/>
      <c r="E88" s="118"/>
      <c r="F88" s="118"/>
      <c r="G88" s="118"/>
    </row>
    <row r="89" spans="1:7" ht="15" customHeight="1">
      <c r="A89" s="151"/>
      <c r="B89" s="117"/>
      <c r="C89" s="173"/>
      <c r="D89" s="118"/>
      <c r="E89" s="118"/>
      <c r="F89" s="118"/>
      <c r="G89" s="118"/>
    </row>
    <row r="90" spans="1:7" ht="15" customHeight="1">
      <c r="A90" s="151"/>
      <c r="B90" s="117"/>
      <c r="C90" s="173"/>
      <c r="D90" s="118"/>
      <c r="E90" s="118"/>
      <c r="F90" s="118"/>
      <c r="G90" s="118"/>
    </row>
    <row r="91" spans="1:7" ht="15" customHeight="1">
      <c r="A91" s="151"/>
      <c r="B91" s="117"/>
      <c r="C91" s="173"/>
      <c r="D91" s="118"/>
      <c r="E91" s="118"/>
      <c r="F91" s="118"/>
      <c r="G91" s="118"/>
    </row>
    <row r="92" spans="1:7" ht="15" customHeight="1">
      <c r="A92" s="151"/>
      <c r="B92" s="117"/>
      <c r="C92" s="173"/>
      <c r="D92" s="118"/>
      <c r="E92" s="118"/>
      <c r="F92" s="118"/>
      <c r="G92" s="118"/>
    </row>
    <row r="93" spans="1:7" ht="15" customHeight="1">
      <c r="A93" s="151"/>
      <c r="B93" s="117"/>
      <c r="C93" s="173"/>
      <c r="D93" s="118"/>
      <c r="E93" s="118"/>
      <c r="F93" s="118"/>
      <c r="G93" s="118"/>
    </row>
    <row r="94" spans="1:7" ht="15" customHeight="1">
      <c r="A94" s="151"/>
      <c r="B94" s="117"/>
      <c r="C94" s="173"/>
      <c r="D94" s="118"/>
      <c r="E94" s="118"/>
      <c r="F94" s="118"/>
      <c r="G94" s="118"/>
    </row>
    <row r="95" spans="1:7" ht="15" customHeight="1">
      <c r="A95" s="151"/>
      <c r="B95" s="117"/>
      <c r="C95" s="173"/>
      <c r="D95" s="118"/>
      <c r="E95" s="118"/>
      <c r="F95" s="118"/>
      <c r="G95" s="118"/>
    </row>
    <row r="96" spans="1:7" ht="15" customHeight="1">
      <c r="A96" s="151"/>
      <c r="B96" s="117"/>
      <c r="C96" s="173"/>
      <c r="D96" s="118"/>
      <c r="E96" s="118"/>
      <c r="F96" s="118"/>
      <c r="G96" s="118"/>
    </row>
    <row r="97" spans="1:7" ht="15" customHeight="1">
      <c r="A97" s="151"/>
      <c r="B97" s="117"/>
      <c r="C97" s="173"/>
      <c r="D97" s="118"/>
      <c r="E97" s="118"/>
      <c r="F97" s="118"/>
      <c r="G97" s="118"/>
    </row>
    <row r="98" spans="1:7" ht="15" customHeight="1">
      <c r="A98" s="151"/>
      <c r="B98" s="117"/>
      <c r="C98" s="173"/>
      <c r="D98" s="118"/>
      <c r="E98" s="118"/>
      <c r="F98" s="118"/>
      <c r="G98" s="118"/>
    </row>
    <row r="99" spans="1:7" ht="15" customHeight="1">
      <c r="A99" s="151"/>
      <c r="B99" s="117"/>
      <c r="C99" s="173"/>
      <c r="D99" s="118"/>
      <c r="E99" s="118"/>
      <c r="F99" s="118"/>
      <c r="G99" s="118"/>
    </row>
    <row r="100" spans="1:7" ht="15" customHeight="1">
      <c r="A100" s="151"/>
      <c r="B100" s="117"/>
      <c r="C100" s="173"/>
      <c r="D100" s="118"/>
      <c r="E100" s="118"/>
      <c r="F100" s="118"/>
      <c r="G100" s="118"/>
    </row>
    <row r="101" spans="1:7" ht="15" customHeight="1">
      <c r="A101" s="151"/>
      <c r="B101" s="117"/>
      <c r="C101" s="173"/>
      <c r="D101" s="118"/>
      <c r="E101" s="118"/>
      <c r="F101" s="118"/>
      <c r="G101" s="118"/>
    </row>
    <row r="102" spans="1:4" ht="15" customHeight="1">
      <c r="A102" s="150"/>
      <c r="C102" s="121"/>
      <c r="D102" s="70"/>
    </row>
    <row r="103" spans="1:4" ht="15" customHeight="1">
      <c r="A103" s="150"/>
      <c r="C103" s="121"/>
      <c r="D103" s="70"/>
    </row>
    <row r="104" spans="1:4" ht="15" customHeight="1">
      <c r="A104" s="150"/>
      <c r="C104" s="121"/>
      <c r="D104" s="70"/>
    </row>
    <row r="105" spans="1:4" ht="15" customHeight="1">
      <c r="A105" s="150"/>
      <c r="C105" s="121"/>
      <c r="D105" s="70"/>
    </row>
    <row r="106" spans="1:4" ht="15" customHeight="1">
      <c r="A106" s="150"/>
      <c r="C106" s="121"/>
      <c r="D106" s="70"/>
    </row>
    <row r="107" spans="1:4" ht="15" customHeight="1">
      <c r="A107" s="150"/>
      <c r="C107" s="121"/>
      <c r="D107" s="70"/>
    </row>
    <row r="108" spans="1:4" ht="15" customHeight="1">
      <c r="A108" s="150"/>
      <c r="C108" s="121"/>
      <c r="D108" s="70"/>
    </row>
    <row r="109" spans="1:4" ht="15" customHeight="1">
      <c r="A109" s="150"/>
      <c r="C109" s="121"/>
      <c r="D109" s="70"/>
    </row>
    <row r="110" spans="1:4" ht="15" customHeight="1">
      <c r="A110" s="150"/>
      <c r="C110" s="121"/>
      <c r="D110" s="70"/>
    </row>
    <row r="111" spans="1:4" ht="15" customHeight="1">
      <c r="A111" s="150"/>
      <c r="C111" s="121"/>
      <c r="D111" s="70"/>
    </row>
    <row r="112" spans="1:4" ht="15" customHeight="1">
      <c r="A112" s="150"/>
      <c r="C112" s="121"/>
      <c r="D112" s="70"/>
    </row>
    <row r="113" spans="1:4" ht="15" customHeight="1">
      <c r="A113" s="150"/>
      <c r="C113" s="121"/>
      <c r="D113" s="70"/>
    </row>
    <row r="114" spans="1:4" ht="15">
      <c r="A114" s="150"/>
      <c r="C114" s="121"/>
      <c r="D114" s="70"/>
    </row>
    <row r="115" spans="1:4" ht="15">
      <c r="A115" s="150"/>
      <c r="C115" s="121"/>
      <c r="D115" s="70"/>
    </row>
    <row r="116" spans="1:4" ht="15">
      <c r="A116" s="150"/>
      <c r="C116" s="121"/>
      <c r="D116" s="70"/>
    </row>
    <row r="117" spans="1:4" ht="15">
      <c r="A117" s="150"/>
      <c r="C117" s="121"/>
      <c r="D117" s="70"/>
    </row>
    <row r="118" spans="1:4" ht="15">
      <c r="A118" s="150"/>
      <c r="C118" s="121"/>
      <c r="D118" s="70"/>
    </row>
    <row r="119" spans="1:4" ht="15">
      <c r="A119" s="150"/>
      <c r="C119" s="121"/>
      <c r="D119" s="70"/>
    </row>
    <row r="120" spans="1:4" ht="15">
      <c r="A120" s="150"/>
      <c r="C120" s="121"/>
      <c r="D120" s="70"/>
    </row>
    <row r="121" spans="1:4" ht="15">
      <c r="A121" s="150"/>
      <c r="C121" s="121"/>
      <c r="D121" s="70"/>
    </row>
    <row r="122" spans="1:4" ht="15">
      <c r="A122" s="150"/>
      <c r="C122" s="121"/>
      <c r="D122" s="70"/>
    </row>
    <row r="123" spans="1:4" ht="15">
      <c r="A123" s="150"/>
      <c r="C123" s="121"/>
      <c r="D123" s="70"/>
    </row>
    <row r="124" spans="1:4" ht="15">
      <c r="A124" s="150"/>
      <c r="C124" s="121"/>
      <c r="D124" s="70"/>
    </row>
    <row r="125" spans="1:4" ht="15">
      <c r="A125" s="150"/>
      <c r="C125" s="121"/>
      <c r="D125" s="70"/>
    </row>
    <row r="126" spans="1:4" ht="15">
      <c r="A126" s="150"/>
      <c r="C126" s="121"/>
      <c r="D126" s="70"/>
    </row>
    <row r="127" spans="1:4" ht="15">
      <c r="A127" s="150"/>
      <c r="C127" s="121"/>
      <c r="D127" s="70"/>
    </row>
    <row r="128" spans="3:4" ht="15">
      <c r="C128" s="121"/>
      <c r="D128" s="70"/>
    </row>
    <row r="129" spans="3:4" ht="15">
      <c r="C129" s="121"/>
      <c r="D129" s="70"/>
    </row>
    <row r="130" spans="3:4" ht="15">
      <c r="C130" s="121"/>
      <c r="D130" s="70"/>
    </row>
    <row r="131" spans="3:4" ht="15">
      <c r="C131" s="121"/>
      <c r="D131" s="70"/>
    </row>
    <row r="132" spans="3:4" ht="15">
      <c r="C132" s="121"/>
      <c r="D132" s="70"/>
    </row>
    <row r="133" spans="3:4" ht="15">
      <c r="C133" s="121"/>
      <c r="D133" s="70"/>
    </row>
    <row r="134" spans="3:4" ht="15">
      <c r="C134" s="121"/>
      <c r="D134" s="70"/>
    </row>
    <row r="135" spans="3:4" ht="15">
      <c r="C135" s="121"/>
      <c r="D135" s="70"/>
    </row>
    <row r="136" spans="3:4" ht="15">
      <c r="C136" s="121"/>
      <c r="D136" s="70"/>
    </row>
    <row r="137" spans="3:4" ht="15">
      <c r="C137" s="121"/>
      <c r="D137" s="70"/>
    </row>
    <row r="138" spans="3:4" ht="15">
      <c r="C138" s="121"/>
      <c r="D138" s="70"/>
    </row>
    <row r="183" spans="3:4" ht="15">
      <c r="C183" s="121"/>
      <c r="D183" s="70"/>
    </row>
    <row r="184" spans="3:4" ht="15">
      <c r="C184" s="121"/>
      <c r="D184" s="70"/>
    </row>
    <row r="185" spans="3:4" ht="15">
      <c r="C185" s="121"/>
      <c r="D185" s="70"/>
    </row>
    <row r="186" spans="3:4" ht="15">
      <c r="C186" s="121"/>
      <c r="D186" s="70"/>
    </row>
    <row r="187" spans="3:4" ht="15">
      <c r="C187" s="121"/>
      <c r="D187" s="70"/>
    </row>
    <row r="188" spans="3:4" ht="15">
      <c r="C188" s="121"/>
      <c r="D188" s="70"/>
    </row>
    <row r="192" spans="3:4" ht="15">
      <c r="C192" s="121"/>
      <c r="D192" s="70"/>
    </row>
    <row r="197" spans="3:4" ht="15">
      <c r="C197" s="121"/>
      <c r="D197" s="70"/>
    </row>
    <row r="198" spans="3:4" ht="15">
      <c r="C198" s="121"/>
      <c r="D198" s="70"/>
    </row>
    <row r="199" spans="3:4" ht="15">
      <c r="C199" s="121"/>
      <c r="D199" s="70"/>
    </row>
    <row r="200" spans="3:4" ht="15">
      <c r="C200" s="121"/>
      <c r="D200" s="70"/>
    </row>
    <row r="201" spans="3:4" ht="15">
      <c r="C201" s="121"/>
      <c r="D201" s="70"/>
    </row>
    <row r="202" spans="3:4" ht="15">
      <c r="C202" s="121"/>
      <c r="D202" s="70"/>
    </row>
    <row r="203" spans="3:4" ht="15">
      <c r="C203" s="121"/>
      <c r="D203" s="70"/>
    </row>
    <row r="204" spans="3:4" ht="15">
      <c r="C204" s="121"/>
      <c r="D204" s="70"/>
    </row>
    <row r="205" spans="3:4" ht="15">
      <c r="C205" s="121"/>
      <c r="D205" s="70"/>
    </row>
    <row r="206" spans="3:4" ht="15">
      <c r="C206" s="121"/>
      <c r="D206" s="70"/>
    </row>
    <row r="207" spans="3:4" ht="15">
      <c r="C207" s="121"/>
      <c r="D207" s="70"/>
    </row>
    <row r="208" spans="3:4" ht="15">
      <c r="C208" s="121"/>
      <c r="D208" s="70"/>
    </row>
    <row r="209" spans="3:4" ht="15">
      <c r="C209" s="121"/>
      <c r="D209" s="70"/>
    </row>
    <row r="210" spans="3:4" ht="15">
      <c r="C210" s="121"/>
      <c r="D210" s="70"/>
    </row>
    <row r="211" spans="3:4" ht="15">
      <c r="C211" s="121"/>
      <c r="D211" s="70"/>
    </row>
    <row r="212" spans="3:4" ht="15">
      <c r="C212" s="121"/>
      <c r="D212" s="70"/>
    </row>
    <row r="213" spans="3:4" ht="15">
      <c r="C213" s="121"/>
      <c r="D213" s="70"/>
    </row>
    <row r="214" spans="3:4" ht="15">
      <c r="C214" s="121"/>
      <c r="D214" s="70"/>
    </row>
    <row r="215" spans="3:4" ht="15">
      <c r="C215" s="121"/>
      <c r="D215" s="70"/>
    </row>
    <row r="216" spans="3:4" ht="15">
      <c r="C216" s="121"/>
      <c r="D216" s="70"/>
    </row>
    <row r="217" spans="3:4" ht="15">
      <c r="C217" s="121"/>
      <c r="D217" s="70"/>
    </row>
    <row r="218" spans="3:4" ht="15">
      <c r="C218" s="121"/>
      <c r="D218" s="70"/>
    </row>
    <row r="219" spans="3:4" ht="15">
      <c r="C219" s="121"/>
      <c r="D219" s="70"/>
    </row>
    <row r="220" spans="3:4" ht="15">
      <c r="C220" s="121"/>
      <c r="D220" s="70"/>
    </row>
    <row r="221" spans="3:4" ht="15">
      <c r="C221" s="121"/>
      <c r="D221" s="70"/>
    </row>
    <row r="222" spans="3:4" ht="15">
      <c r="C222" s="121"/>
      <c r="D222" s="70"/>
    </row>
    <row r="223" spans="3:4" ht="15">
      <c r="C223" s="121"/>
      <c r="D223" s="70"/>
    </row>
    <row r="224" spans="3:4" ht="15">
      <c r="C224" s="121"/>
      <c r="D224" s="70"/>
    </row>
    <row r="225" spans="3:4" ht="15">
      <c r="C225" s="121"/>
      <c r="D225" s="70"/>
    </row>
    <row r="226" spans="3:4" ht="15">
      <c r="C226" s="121"/>
      <c r="D226" s="70"/>
    </row>
    <row r="227" spans="3:4" ht="15">
      <c r="C227" s="121"/>
      <c r="D227" s="70"/>
    </row>
    <row r="228" spans="3:4" ht="15">
      <c r="C228" s="121"/>
      <c r="D228" s="70"/>
    </row>
    <row r="229" spans="3:4" ht="15">
      <c r="C229" s="121"/>
      <c r="D229" s="70"/>
    </row>
    <row r="230" spans="3:4" ht="15">
      <c r="C230" s="121"/>
      <c r="D230" s="70"/>
    </row>
    <row r="231" spans="3:4" ht="15">
      <c r="C231" s="121"/>
      <c r="D231" s="70"/>
    </row>
    <row r="232" spans="3:4" ht="15">
      <c r="C232" s="121"/>
      <c r="D232" s="70"/>
    </row>
    <row r="233" spans="1:2" s="121" customFormat="1" ht="15">
      <c r="A233" s="122"/>
      <c r="B233" s="123"/>
    </row>
    <row r="234" spans="1:2" s="121" customFormat="1" ht="15">
      <c r="A234" s="122"/>
      <c r="B234" s="123"/>
    </row>
    <row r="235" spans="1:2" s="121" customFormat="1" ht="15">
      <c r="A235" s="122"/>
      <c r="B235" s="123"/>
    </row>
    <row r="236" spans="1:2" s="121" customFormat="1" ht="15">
      <c r="A236" s="122"/>
      <c r="B236" s="123"/>
    </row>
    <row r="237" spans="1:2" s="121" customFormat="1" ht="15">
      <c r="A237" s="122"/>
      <c r="B237" s="123"/>
    </row>
    <row r="238" spans="1:2" s="121" customFormat="1" ht="15">
      <c r="A238" s="122"/>
      <c r="B238" s="123"/>
    </row>
    <row r="239" spans="1:2" s="121" customFormat="1" ht="15">
      <c r="A239" s="122"/>
      <c r="B239" s="123"/>
    </row>
    <row r="240" spans="1:2" s="121" customFormat="1" ht="15">
      <c r="A240" s="122"/>
      <c r="B240" s="123"/>
    </row>
    <row r="241" spans="1:2" s="121" customFormat="1" ht="15">
      <c r="A241" s="122"/>
      <c r="B241" s="123"/>
    </row>
    <row r="242" spans="1:2" s="121" customFormat="1" ht="15">
      <c r="A242" s="122"/>
      <c r="B242" s="123"/>
    </row>
    <row r="243" spans="1:2" s="121" customFormat="1" ht="15">
      <c r="A243" s="122"/>
      <c r="B243" s="123"/>
    </row>
    <row r="244" spans="1:2" s="121" customFormat="1" ht="15">
      <c r="A244" s="122"/>
      <c r="B244" s="123"/>
    </row>
    <row r="245" spans="1:2" s="121" customFormat="1" ht="15">
      <c r="A245" s="122"/>
      <c r="B245" s="123"/>
    </row>
    <row r="246" spans="1:2" s="121" customFormat="1" ht="15">
      <c r="A246" s="122"/>
      <c r="B246" s="123"/>
    </row>
    <row r="247" spans="1:2" s="121" customFormat="1" ht="15">
      <c r="A247" s="122"/>
      <c r="B247" s="123"/>
    </row>
    <row r="248" spans="1:2" s="121" customFormat="1" ht="15">
      <c r="A248" s="122"/>
      <c r="B248" s="123"/>
    </row>
    <row r="249" spans="1:2" s="121" customFormat="1" ht="15">
      <c r="A249" s="122"/>
      <c r="B249" s="123"/>
    </row>
    <row r="250" spans="1:2" s="121" customFormat="1" ht="15">
      <c r="A250" s="122"/>
      <c r="B250" s="123"/>
    </row>
    <row r="251" spans="1:2" s="121" customFormat="1" ht="15">
      <c r="A251" s="122"/>
      <c r="B251" s="123"/>
    </row>
    <row r="252" spans="1:2" s="121" customFormat="1" ht="15">
      <c r="A252" s="122"/>
      <c r="B252" s="123"/>
    </row>
    <row r="253" spans="1:2" s="121" customFormat="1" ht="15">
      <c r="A253" s="122"/>
      <c r="B253" s="123"/>
    </row>
    <row r="254" spans="1:2" s="121" customFormat="1" ht="15">
      <c r="A254" s="122"/>
      <c r="B254" s="123"/>
    </row>
    <row r="255" spans="1:2" s="121" customFormat="1" ht="15">
      <c r="A255" s="122"/>
      <c r="B255" s="123"/>
    </row>
    <row r="256" spans="1:2" s="121" customFormat="1" ht="15">
      <c r="A256" s="122"/>
      <c r="B256" s="123"/>
    </row>
    <row r="257" spans="1:2" s="121" customFormat="1" ht="15">
      <c r="A257" s="122"/>
      <c r="B257" s="123"/>
    </row>
    <row r="258" spans="1:2" s="121" customFormat="1" ht="15">
      <c r="A258" s="122"/>
      <c r="B258" s="123"/>
    </row>
    <row r="259" spans="1:2" s="121" customFormat="1" ht="15">
      <c r="A259" s="122"/>
      <c r="B259" s="124"/>
    </row>
    <row r="260" spans="1:2" s="121" customFormat="1" ht="15">
      <c r="A260" s="122"/>
      <c r="B260" s="123"/>
    </row>
    <row r="261" spans="1:2" s="121" customFormat="1" ht="15">
      <c r="A261" s="122"/>
      <c r="B261" s="123"/>
    </row>
    <row r="262" spans="1:2" s="121" customFormat="1" ht="15">
      <c r="A262" s="122"/>
      <c r="B262" s="123"/>
    </row>
    <row r="263" spans="1:2" s="121" customFormat="1" ht="15">
      <c r="A263" s="122"/>
      <c r="B263" s="123"/>
    </row>
    <row r="264" spans="1:2" s="121" customFormat="1" ht="15">
      <c r="A264" s="122"/>
      <c r="B264" s="123"/>
    </row>
    <row r="265" spans="1:2" s="121" customFormat="1" ht="15">
      <c r="A265" s="122"/>
      <c r="B265" s="123"/>
    </row>
    <row r="266" spans="1:2" s="121" customFormat="1" ht="15">
      <c r="A266" s="122"/>
      <c r="B266" s="123"/>
    </row>
    <row r="267" spans="1:2" s="121" customFormat="1" ht="15">
      <c r="A267" s="122"/>
      <c r="B267" s="123"/>
    </row>
    <row r="268" spans="1:2" s="121" customFormat="1" ht="15">
      <c r="A268" s="122"/>
      <c r="B268" s="123"/>
    </row>
    <row r="269" spans="1:2" s="121" customFormat="1" ht="15">
      <c r="A269" s="122"/>
      <c r="B269" s="123"/>
    </row>
    <row r="270" spans="1:2" s="121" customFormat="1" ht="15">
      <c r="A270" s="122"/>
      <c r="B270" s="123"/>
    </row>
    <row r="271" spans="1:2" s="121" customFormat="1" ht="15">
      <c r="A271" s="122"/>
      <c r="B271" s="123"/>
    </row>
    <row r="272" spans="1:2" s="121" customFormat="1" ht="15">
      <c r="A272" s="122"/>
      <c r="B272" s="123"/>
    </row>
    <row r="273" spans="1:2" s="121" customFormat="1" ht="15">
      <c r="A273" s="122"/>
      <c r="B273" s="123"/>
    </row>
    <row r="274" spans="1:2" s="121" customFormat="1" ht="15">
      <c r="A274" s="122"/>
      <c r="B274" s="123"/>
    </row>
    <row r="275" spans="1:2" s="121" customFormat="1" ht="15">
      <c r="A275" s="122"/>
      <c r="B275" s="123"/>
    </row>
    <row r="276" spans="1:2" s="121" customFormat="1" ht="15">
      <c r="A276" s="122"/>
      <c r="B276" s="123"/>
    </row>
    <row r="277" spans="1:2" s="121" customFormat="1" ht="15">
      <c r="A277" s="122"/>
      <c r="B277" s="123"/>
    </row>
    <row r="278" spans="1:2" s="121" customFormat="1" ht="15">
      <c r="A278" s="122"/>
      <c r="B278" s="123"/>
    </row>
    <row r="279" spans="1:2" s="121" customFormat="1" ht="15">
      <c r="A279" s="122"/>
      <c r="B279" s="123"/>
    </row>
    <row r="280" spans="1:2" s="121" customFormat="1" ht="15">
      <c r="A280" s="122"/>
      <c r="B280" s="123"/>
    </row>
    <row r="281" spans="1:2" s="121" customFormat="1" ht="15">
      <c r="A281" s="122"/>
      <c r="B281" s="123"/>
    </row>
    <row r="282" spans="1:2" s="121" customFormat="1" ht="15">
      <c r="A282" s="122"/>
      <c r="B282" s="123"/>
    </row>
    <row r="283" spans="1:2" s="121" customFormat="1" ht="15">
      <c r="A283" s="122"/>
      <c r="B283" s="123"/>
    </row>
    <row r="284" spans="1:2" s="121" customFormat="1" ht="15">
      <c r="A284" s="122"/>
      <c r="B284" s="123"/>
    </row>
    <row r="285" spans="1:2" s="121" customFormat="1" ht="15">
      <c r="A285" s="122"/>
      <c r="B285" s="123"/>
    </row>
    <row r="286" spans="1:2" s="121" customFormat="1" ht="15">
      <c r="A286" s="122"/>
      <c r="B286" s="123"/>
    </row>
    <row r="287" spans="1:2" s="121" customFormat="1" ht="15">
      <c r="A287" s="122"/>
      <c r="B287" s="123"/>
    </row>
    <row r="288" spans="1:2" s="121" customFormat="1" ht="15">
      <c r="A288" s="122"/>
      <c r="B288" s="123"/>
    </row>
    <row r="289" spans="1:2" s="121" customFormat="1" ht="15">
      <c r="A289" s="122"/>
      <c r="B289" s="123"/>
    </row>
    <row r="290" spans="1:2" s="121" customFormat="1" ht="15">
      <c r="A290" s="122"/>
      <c r="B290" s="123"/>
    </row>
    <row r="291" spans="1:2" s="121" customFormat="1" ht="15">
      <c r="A291" s="122"/>
      <c r="B291" s="123"/>
    </row>
    <row r="292" spans="1:2" s="121" customFormat="1" ht="15">
      <c r="A292" s="122"/>
      <c r="B292" s="123"/>
    </row>
    <row r="293" spans="1:2" s="121" customFormat="1" ht="15">
      <c r="A293" s="122"/>
      <c r="B293" s="123"/>
    </row>
    <row r="294" spans="1:2" s="121" customFormat="1" ht="15">
      <c r="A294" s="122"/>
      <c r="B294" s="123"/>
    </row>
    <row r="295" spans="1:2" s="121" customFormat="1" ht="15">
      <c r="A295" s="122"/>
      <c r="B295" s="123"/>
    </row>
    <row r="296" spans="1:4" s="121" customFormat="1" ht="15">
      <c r="A296" s="122"/>
      <c r="B296" s="123"/>
      <c r="C296" s="110"/>
      <c r="D296" s="110"/>
    </row>
    <row r="297" spans="1:4" s="121" customFormat="1" ht="15">
      <c r="A297" s="122"/>
      <c r="B297" s="123"/>
      <c r="C297" s="110"/>
      <c r="D297" s="110"/>
    </row>
    <row r="307" spans="3:4" ht="15">
      <c r="C307" s="121"/>
      <c r="D307" s="70"/>
    </row>
    <row r="308" spans="3:4" ht="15">
      <c r="C308" s="121"/>
      <c r="D308" s="70"/>
    </row>
    <row r="309" spans="3:4" ht="15">
      <c r="C309" s="121"/>
      <c r="D309" s="70"/>
    </row>
    <row r="310" spans="3:4" ht="15">
      <c r="C310" s="121"/>
      <c r="D310" s="70"/>
    </row>
    <row r="325" spans="3:4" ht="15">
      <c r="C325" s="121"/>
      <c r="D325" s="70"/>
    </row>
    <row r="326" spans="3:4" ht="15">
      <c r="C326" s="121"/>
      <c r="D326" s="70"/>
    </row>
    <row r="327" spans="3:4" ht="15">
      <c r="C327" s="121"/>
      <c r="D327" s="70"/>
    </row>
    <row r="328" spans="3:4" ht="15">
      <c r="C328" s="121"/>
      <c r="D328" s="70"/>
    </row>
    <row r="332" spans="3:4" ht="15">
      <c r="C332" s="121"/>
      <c r="D332" s="70"/>
    </row>
    <row r="334" spans="3:4" ht="15">
      <c r="C334" s="121"/>
      <c r="D334" s="70"/>
    </row>
    <row r="338" spans="3:4" ht="15">
      <c r="C338" s="121"/>
      <c r="D338" s="70"/>
    </row>
    <row r="339" spans="3:4" ht="15">
      <c r="C339" s="121"/>
      <c r="D339" s="70"/>
    </row>
    <row r="340" spans="3:4" ht="15">
      <c r="C340" s="121"/>
      <c r="D340" s="70"/>
    </row>
    <row r="341" spans="3:4" ht="15">
      <c r="C341" s="121"/>
      <c r="D341" s="70"/>
    </row>
    <row r="342" spans="3:4" ht="15">
      <c r="C342" s="121"/>
      <c r="D342" s="70"/>
    </row>
    <row r="343" spans="3:4" ht="15">
      <c r="C343" s="121"/>
      <c r="D343" s="70"/>
    </row>
    <row r="344" spans="3:4" ht="15">
      <c r="C344" s="121"/>
      <c r="D344" s="70"/>
    </row>
    <row r="345" spans="3:4" ht="15">
      <c r="C345" s="121"/>
      <c r="D345" s="70"/>
    </row>
    <row r="346" spans="3:4" ht="15">
      <c r="C346" s="121"/>
      <c r="D346" s="70"/>
    </row>
    <row r="347" spans="3:4" ht="15">
      <c r="C347" s="121"/>
      <c r="D347" s="70"/>
    </row>
    <row r="348" spans="3:4" ht="15">
      <c r="C348" s="121"/>
      <c r="D348" s="70"/>
    </row>
  </sheetData>
  <sheetProtection/>
  <mergeCells count="4">
    <mergeCell ref="A1:D1"/>
    <mergeCell ref="A4:C4"/>
    <mergeCell ref="A5:C5"/>
    <mergeCell ref="B9:C9"/>
  </mergeCells>
  <printOptions/>
  <pageMargins left="0.46" right="0" top="0.5905511811023623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98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60.57421875" style="112" customWidth="1"/>
    <col min="2" max="2" width="12.140625" style="112" customWidth="1"/>
    <col min="3" max="3" width="11.7109375" style="112" customWidth="1"/>
    <col min="4" max="4" width="11.7109375" style="113" customWidth="1"/>
    <col min="5" max="5" width="9.00390625" style="70" customWidth="1"/>
    <col min="6" max="16384" width="9.140625" style="70" customWidth="1"/>
  </cols>
  <sheetData>
    <row r="1" spans="1:5" ht="48.75" customHeight="1">
      <c r="A1" s="774" t="s">
        <v>518</v>
      </c>
      <c r="B1" s="774"/>
      <c r="C1" s="774"/>
      <c r="D1" s="774"/>
      <c r="E1" s="205"/>
    </row>
    <row r="2" spans="1:7" ht="87" customHeight="1">
      <c r="A2" s="775" t="s">
        <v>529</v>
      </c>
      <c r="B2" s="775"/>
      <c r="C2" s="775"/>
      <c r="D2" s="775"/>
      <c r="E2" s="206"/>
      <c r="G2" s="118"/>
    </row>
    <row r="3" ht="22.5" customHeight="1">
      <c r="E3" s="195"/>
    </row>
    <row r="4" spans="1:5" ht="35.25" customHeight="1">
      <c r="A4" s="461" t="s">
        <v>57</v>
      </c>
      <c r="B4" s="464">
        <v>44562</v>
      </c>
      <c r="C4" s="464">
        <v>44927</v>
      </c>
      <c r="D4" s="465">
        <v>45292</v>
      </c>
      <c r="E4"/>
    </row>
    <row r="5" spans="1:5" ht="54" customHeight="1">
      <c r="A5" s="463" t="s">
        <v>58</v>
      </c>
      <c r="B5" s="462">
        <v>0</v>
      </c>
      <c r="C5" s="462">
        <v>0</v>
      </c>
      <c r="D5" s="462">
        <v>0</v>
      </c>
      <c r="E5"/>
    </row>
    <row r="6" spans="1:5" ht="81" customHeight="1">
      <c r="A6" s="398" t="s">
        <v>59</v>
      </c>
      <c r="B6" s="462">
        <v>0</v>
      </c>
      <c r="C6" s="462">
        <v>0</v>
      </c>
      <c r="D6" s="462">
        <v>0</v>
      </c>
      <c r="E6"/>
    </row>
    <row r="7" spans="1:5" s="114" customFormat="1" ht="57" customHeight="1">
      <c r="A7" s="398" t="s">
        <v>60</v>
      </c>
      <c r="B7" s="462">
        <v>0</v>
      </c>
      <c r="C7" s="462">
        <v>0</v>
      </c>
      <c r="D7" s="462">
        <v>0</v>
      </c>
      <c r="E7"/>
    </row>
    <row r="8" spans="1:5" s="114" customFormat="1" ht="49.5" customHeight="1">
      <c r="A8" s="398" t="s">
        <v>437</v>
      </c>
      <c r="B8" s="466">
        <f>'Доходы '!C8/2</f>
        <v>676</v>
      </c>
      <c r="C8" s="466">
        <f>'Доходы '!D8/2</f>
        <v>684.5</v>
      </c>
      <c r="D8" s="466">
        <f>'Доходы '!E8/2</f>
        <v>697</v>
      </c>
      <c r="E8"/>
    </row>
    <row r="9" spans="1:7" ht="64.5" customHeight="1">
      <c r="A9" s="402" t="s">
        <v>436</v>
      </c>
      <c r="B9" s="466">
        <f>B8</f>
        <v>676</v>
      </c>
      <c r="C9" s="466">
        <f>C8</f>
        <v>684.5</v>
      </c>
      <c r="D9" s="466">
        <f>D8</f>
        <v>697</v>
      </c>
      <c r="E9"/>
      <c r="F9" s="776" t="s">
        <v>438</v>
      </c>
      <c r="G9" s="776"/>
    </row>
    <row r="10" spans="1:5" ht="29.25" customHeight="1">
      <c r="A10" s="204"/>
      <c r="B10" s="204"/>
      <c r="C10" s="204"/>
      <c r="D10"/>
      <c r="E10"/>
    </row>
    <row r="11" spans="1:5" ht="16.5" customHeight="1">
      <c r="A11"/>
      <c r="B11"/>
      <c r="C11"/>
      <c r="D11"/>
      <c r="E11"/>
    </row>
    <row r="12" spans="1:5" ht="57" customHeight="1">
      <c r="A12"/>
      <c r="B12"/>
      <c r="C12"/>
      <c r="D12"/>
      <c r="E12"/>
    </row>
    <row r="13" spans="1:5" ht="60" customHeight="1">
      <c r="A13"/>
      <c r="B13"/>
      <c r="C13"/>
      <c r="D13"/>
      <c r="E13"/>
    </row>
    <row r="14" spans="1:5" ht="30" customHeight="1">
      <c r="A14"/>
      <c r="B14"/>
      <c r="C14"/>
      <c r="D14"/>
      <c r="E14"/>
    </row>
    <row r="15" spans="1:5" ht="40.5" customHeight="1">
      <c r="A15"/>
      <c r="B15"/>
      <c r="C15"/>
      <c r="D15"/>
      <c r="E15"/>
    </row>
    <row r="16" spans="1:5" ht="60" customHeight="1">
      <c r="A16"/>
      <c r="B16"/>
      <c r="C16"/>
      <c r="D16"/>
      <c r="E16"/>
    </row>
    <row r="17" spans="1:5" ht="30" customHeight="1">
      <c r="A17"/>
      <c r="B17"/>
      <c r="C17"/>
      <c r="D17"/>
      <c r="E17"/>
    </row>
    <row r="18" spans="1:5" ht="42.75" customHeight="1">
      <c r="A18"/>
      <c r="B18"/>
      <c r="C18"/>
      <c r="D18"/>
      <c r="E18"/>
    </row>
    <row r="19" spans="1:5" ht="16.5" customHeight="1">
      <c r="A19"/>
      <c r="B19"/>
      <c r="C19"/>
      <c r="D19"/>
      <c r="E19"/>
    </row>
    <row r="20" spans="1:5" ht="16.5" customHeight="1">
      <c r="A20"/>
      <c r="B20"/>
      <c r="C20"/>
      <c r="D20"/>
      <c r="E20"/>
    </row>
    <row r="21" spans="1:5" ht="16.5" customHeight="1">
      <c r="A21"/>
      <c r="B21"/>
      <c r="C21"/>
      <c r="D21"/>
      <c r="E21"/>
    </row>
    <row r="22" spans="1:5" ht="27.75" customHeight="1">
      <c r="A22"/>
      <c r="B22"/>
      <c r="C22"/>
      <c r="D22"/>
      <c r="E22"/>
    </row>
    <row r="23" spans="1:5" ht="30" customHeight="1">
      <c r="A23"/>
      <c r="B23"/>
      <c r="C23"/>
      <c r="D23"/>
      <c r="E23"/>
    </row>
    <row r="24" spans="1:5" ht="16.5" customHeight="1">
      <c r="A24"/>
      <c r="B24"/>
      <c r="C24"/>
      <c r="D24"/>
      <c r="E24"/>
    </row>
    <row r="25" spans="1:5" ht="30" customHeight="1">
      <c r="A25"/>
      <c r="B25"/>
      <c r="C25"/>
      <c r="D25"/>
      <c r="E25"/>
    </row>
    <row r="26" spans="1:5" ht="30.75" customHeight="1">
      <c r="A26"/>
      <c r="B26"/>
      <c r="C26"/>
      <c r="D26"/>
      <c r="E26"/>
    </row>
    <row r="29" spans="1:3" ht="15">
      <c r="A29" s="150"/>
      <c r="B29" s="150"/>
      <c r="C29" s="150"/>
    </row>
    <row r="30" spans="1:3" ht="15">
      <c r="A30" s="150"/>
      <c r="B30" s="150"/>
      <c r="C30" s="150"/>
    </row>
    <row r="31" spans="1:3" ht="15">
      <c r="A31" s="150"/>
      <c r="B31" s="150"/>
      <c r="C31" s="150"/>
    </row>
    <row r="32" spans="1:3" ht="15">
      <c r="A32" s="150"/>
      <c r="B32" s="150"/>
      <c r="C32" s="150"/>
    </row>
    <row r="33" spans="1:3" ht="15">
      <c r="A33" s="150"/>
      <c r="B33" s="150"/>
      <c r="C33" s="150"/>
    </row>
    <row r="34" spans="1:3" ht="15">
      <c r="A34" s="150"/>
      <c r="B34" s="150"/>
      <c r="C34" s="150"/>
    </row>
    <row r="35" spans="1:3" ht="15">
      <c r="A35" s="150"/>
      <c r="B35" s="150"/>
      <c r="C35" s="150"/>
    </row>
    <row r="36" spans="1:5" ht="15">
      <c r="A36" s="150"/>
      <c r="B36" s="150"/>
      <c r="C36" s="150"/>
      <c r="E36" s="115"/>
    </row>
    <row r="37" spans="1:5" ht="15">
      <c r="A37" s="150"/>
      <c r="B37" s="150"/>
      <c r="C37" s="150"/>
      <c r="E37" s="115"/>
    </row>
    <row r="38" spans="1:5" ht="15">
      <c r="A38" s="150"/>
      <c r="B38" s="150"/>
      <c r="C38" s="150"/>
      <c r="E38" s="115"/>
    </row>
    <row r="39" spans="1:5" ht="15">
      <c r="A39" s="150"/>
      <c r="B39" s="150"/>
      <c r="C39" s="150"/>
      <c r="E39" s="115"/>
    </row>
    <row r="40" spans="1:5" ht="15">
      <c r="A40" s="150"/>
      <c r="B40" s="150"/>
      <c r="C40" s="150"/>
      <c r="E40" s="115"/>
    </row>
    <row r="41" spans="1:5" ht="15">
      <c r="A41" s="150"/>
      <c r="B41" s="150"/>
      <c r="C41" s="150"/>
      <c r="E41" s="115"/>
    </row>
    <row r="42" spans="1:5" s="118" customFormat="1" ht="17.25" customHeight="1">
      <c r="A42" s="151"/>
      <c r="B42" s="151"/>
      <c r="C42" s="151"/>
      <c r="D42" s="117"/>
      <c r="E42" s="115"/>
    </row>
    <row r="43" spans="1:5" ht="15">
      <c r="A43" s="150"/>
      <c r="B43" s="150"/>
      <c r="C43" s="150"/>
      <c r="E43" s="115"/>
    </row>
    <row r="44" spans="1:5" ht="15">
      <c r="A44" s="150"/>
      <c r="B44" s="150"/>
      <c r="C44" s="150"/>
      <c r="E44" s="120"/>
    </row>
    <row r="45" spans="1:5" ht="15" customHeight="1">
      <c r="A45" s="150"/>
      <c r="B45" s="150"/>
      <c r="C45" s="150"/>
      <c r="E45" s="120"/>
    </row>
    <row r="46" spans="1:5" ht="15" customHeight="1">
      <c r="A46" s="150"/>
      <c r="B46" s="150"/>
      <c r="C46" s="150"/>
      <c r="E46" s="120"/>
    </row>
    <row r="47" spans="1:5" ht="15" customHeight="1">
      <c r="A47" s="150"/>
      <c r="B47" s="150"/>
      <c r="C47" s="150"/>
      <c r="E47" s="120"/>
    </row>
    <row r="48" spans="1:5" ht="15" customHeight="1">
      <c r="A48" s="150"/>
      <c r="B48" s="150"/>
      <c r="C48" s="150"/>
      <c r="E48" s="120"/>
    </row>
    <row r="49" spans="1:5" ht="15" customHeight="1">
      <c r="A49" s="150"/>
      <c r="B49" s="150"/>
      <c r="C49" s="150"/>
      <c r="E49" s="120"/>
    </row>
    <row r="50" spans="1:5" ht="15" customHeight="1">
      <c r="A50" s="150"/>
      <c r="B50" s="150"/>
      <c r="C50" s="150"/>
      <c r="E50" s="120"/>
    </row>
    <row r="51" spans="1:5" ht="15" customHeight="1">
      <c r="A51" s="150"/>
      <c r="B51" s="150"/>
      <c r="C51" s="150"/>
      <c r="E51" s="120"/>
    </row>
    <row r="52" spans="1:5" ht="15" customHeight="1">
      <c r="A52" s="150"/>
      <c r="B52" s="150"/>
      <c r="C52" s="150"/>
      <c r="E52" s="120"/>
    </row>
    <row r="53" spans="1:5" ht="15" customHeight="1">
      <c r="A53" s="150"/>
      <c r="B53" s="150"/>
      <c r="C53" s="150"/>
      <c r="E53" s="120"/>
    </row>
    <row r="54" spans="1:5" ht="15" customHeight="1">
      <c r="A54" s="150"/>
      <c r="B54" s="150"/>
      <c r="C54" s="150"/>
      <c r="E54" s="120"/>
    </row>
    <row r="55" spans="1:5" ht="15" customHeight="1">
      <c r="A55" s="150"/>
      <c r="B55" s="150"/>
      <c r="C55" s="150"/>
      <c r="E55" s="120"/>
    </row>
    <row r="56" spans="1:5" ht="15" customHeight="1">
      <c r="A56" s="150"/>
      <c r="B56" s="150"/>
      <c r="C56" s="150"/>
      <c r="E56" s="120"/>
    </row>
    <row r="57" spans="1:5" ht="15" customHeight="1">
      <c r="A57" s="150"/>
      <c r="B57" s="150"/>
      <c r="C57" s="150"/>
      <c r="E57" s="120"/>
    </row>
    <row r="58" spans="1:5" ht="15" customHeight="1">
      <c r="A58" s="150"/>
      <c r="B58" s="150"/>
      <c r="C58" s="150"/>
      <c r="E58" s="120"/>
    </row>
    <row r="59" spans="1:5" ht="15" customHeight="1">
      <c r="A59" s="150"/>
      <c r="B59" s="150"/>
      <c r="C59" s="150"/>
      <c r="E59" s="120"/>
    </row>
    <row r="60" spans="1:5" ht="15" customHeight="1">
      <c r="A60" s="150"/>
      <c r="B60" s="150"/>
      <c r="C60" s="150"/>
      <c r="E60" s="120"/>
    </row>
    <row r="61" spans="1:5" ht="15" customHeight="1">
      <c r="A61" s="150"/>
      <c r="B61" s="150"/>
      <c r="C61" s="150"/>
      <c r="E61" s="120"/>
    </row>
    <row r="62" spans="1:5" ht="15" customHeight="1">
      <c r="A62" s="150"/>
      <c r="B62" s="150"/>
      <c r="C62" s="150"/>
      <c r="E62" s="120"/>
    </row>
    <row r="63" spans="1:5" ht="15" customHeight="1">
      <c r="A63" s="150"/>
      <c r="B63" s="150"/>
      <c r="C63" s="150"/>
      <c r="E63" s="120"/>
    </row>
    <row r="64" spans="1:5" ht="15" customHeight="1">
      <c r="A64" s="150"/>
      <c r="B64" s="150"/>
      <c r="C64" s="150"/>
      <c r="E64" s="120"/>
    </row>
    <row r="65" spans="1:5" ht="15" customHeight="1">
      <c r="A65" s="150"/>
      <c r="B65" s="150"/>
      <c r="C65" s="150"/>
      <c r="E65" s="120"/>
    </row>
    <row r="66" spans="1:5" ht="15" customHeight="1">
      <c r="A66" s="150"/>
      <c r="B66" s="150"/>
      <c r="C66" s="150"/>
      <c r="E66" s="120"/>
    </row>
    <row r="67" spans="1:5" ht="15" customHeight="1">
      <c r="A67" s="150"/>
      <c r="B67" s="150"/>
      <c r="C67" s="150"/>
      <c r="E67" s="120"/>
    </row>
    <row r="68" spans="1:5" ht="15" customHeight="1">
      <c r="A68" s="150"/>
      <c r="B68" s="150"/>
      <c r="C68" s="150"/>
      <c r="E68" s="120"/>
    </row>
    <row r="69" spans="1:5" ht="15" customHeight="1">
      <c r="A69" s="150"/>
      <c r="B69" s="150"/>
      <c r="C69" s="150"/>
      <c r="E69" s="120"/>
    </row>
    <row r="70" spans="1:5" ht="15" customHeight="1">
      <c r="A70" s="150"/>
      <c r="B70" s="150"/>
      <c r="C70" s="150"/>
      <c r="E70" s="120"/>
    </row>
    <row r="71" spans="1:5" ht="15" customHeight="1">
      <c r="A71" s="150"/>
      <c r="B71" s="150"/>
      <c r="C71" s="150"/>
      <c r="E71" s="120"/>
    </row>
    <row r="72" spans="1:5" ht="15" customHeight="1">
      <c r="A72" s="150"/>
      <c r="B72" s="150"/>
      <c r="C72" s="150"/>
      <c r="E72" s="120"/>
    </row>
    <row r="73" spans="1:5" ht="15" customHeight="1">
      <c r="A73" s="150"/>
      <c r="B73" s="150"/>
      <c r="C73" s="150"/>
      <c r="E73" s="120"/>
    </row>
    <row r="74" spans="1:5" ht="15" customHeight="1">
      <c r="A74" s="150"/>
      <c r="B74" s="150"/>
      <c r="C74" s="150"/>
      <c r="E74" s="120"/>
    </row>
    <row r="75" spans="1:5" ht="15" customHeight="1">
      <c r="A75" s="150"/>
      <c r="B75" s="150"/>
      <c r="C75" s="150"/>
      <c r="E75" s="120"/>
    </row>
    <row r="76" spans="1:5" ht="15" customHeight="1">
      <c r="A76" s="150"/>
      <c r="B76" s="150"/>
      <c r="C76" s="150"/>
      <c r="E76" s="120"/>
    </row>
    <row r="77" spans="1:5" ht="15" customHeight="1">
      <c r="A77" s="150"/>
      <c r="B77" s="150"/>
      <c r="C77" s="150"/>
      <c r="E77" s="120"/>
    </row>
    <row r="78" spans="1:5" ht="15" customHeight="1">
      <c r="A78" s="150"/>
      <c r="B78" s="150"/>
      <c r="C78" s="150"/>
      <c r="E78" s="120"/>
    </row>
    <row r="79" spans="1:5" ht="15" customHeight="1">
      <c r="A79" s="150"/>
      <c r="B79" s="150"/>
      <c r="C79" s="150"/>
      <c r="E79" s="120"/>
    </row>
    <row r="80" spans="1:5" ht="15" customHeight="1">
      <c r="A80" s="150"/>
      <c r="B80" s="150"/>
      <c r="C80" s="150"/>
      <c r="E80" s="120"/>
    </row>
    <row r="81" spans="1:5" ht="15" customHeight="1">
      <c r="A81" s="150"/>
      <c r="B81" s="150"/>
      <c r="C81" s="150"/>
      <c r="E81" s="120"/>
    </row>
    <row r="82" spans="1:5" ht="15" customHeight="1">
      <c r="A82" s="150"/>
      <c r="B82" s="150"/>
      <c r="C82" s="150"/>
      <c r="E82" s="120"/>
    </row>
    <row r="83" spans="1:5" ht="15" customHeight="1">
      <c r="A83" s="150"/>
      <c r="B83" s="150"/>
      <c r="C83" s="150"/>
      <c r="E83" s="120"/>
    </row>
    <row r="84" spans="1:5" ht="15" customHeight="1">
      <c r="A84" s="150"/>
      <c r="B84" s="150"/>
      <c r="C84" s="150"/>
      <c r="E84" s="120"/>
    </row>
    <row r="85" spans="1:5" ht="15" customHeight="1">
      <c r="A85" s="150"/>
      <c r="B85" s="150"/>
      <c r="C85" s="150"/>
      <c r="E85" s="120"/>
    </row>
    <row r="86" spans="1:5" ht="15" customHeight="1">
      <c r="A86" s="150"/>
      <c r="B86" s="150"/>
      <c r="C86" s="150"/>
      <c r="E86" s="120"/>
    </row>
    <row r="87" spans="1:5" ht="15" customHeight="1">
      <c r="A87" s="150"/>
      <c r="B87" s="150"/>
      <c r="C87" s="150"/>
      <c r="E87" s="120"/>
    </row>
    <row r="88" spans="1:5" ht="15" customHeight="1">
      <c r="A88" s="150"/>
      <c r="B88" s="150"/>
      <c r="C88" s="150"/>
      <c r="E88" s="120"/>
    </row>
    <row r="89" spans="1:3" ht="15" customHeight="1">
      <c r="A89" s="150"/>
      <c r="B89" s="150"/>
      <c r="C89" s="150"/>
    </row>
    <row r="90" spans="1:3" ht="15" customHeight="1">
      <c r="A90" s="150"/>
      <c r="B90" s="150"/>
      <c r="C90" s="150"/>
    </row>
    <row r="91" spans="1:3" ht="15" customHeight="1">
      <c r="A91" s="150"/>
      <c r="B91" s="150"/>
      <c r="C91" s="150"/>
    </row>
    <row r="92" spans="1:3" ht="15" customHeight="1">
      <c r="A92" s="150"/>
      <c r="B92" s="150"/>
      <c r="C92" s="150"/>
    </row>
    <row r="93" spans="1:3" ht="15" customHeight="1">
      <c r="A93" s="150"/>
      <c r="B93" s="150"/>
      <c r="C93" s="150"/>
    </row>
    <row r="94" spans="1:3" ht="15" customHeight="1">
      <c r="A94" s="150"/>
      <c r="B94" s="150"/>
      <c r="C94" s="150"/>
    </row>
    <row r="95" spans="1:3" ht="15" customHeight="1">
      <c r="A95" s="150"/>
      <c r="B95" s="150"/>
      <c r="C95" s="150"/>
    </row>
    <row r="96" spans="1:3" ht="15" customHeight="1">
      <c r="A96" s="150"/>
      <c r="B96" s="150"/>
      <c r="C96" s="150"/>
    </row>
    <row r="97" spans="1:3" ht="15" customHeight="1">
      <c r="A97" s="150"/>
      <c r="B97" s="150"/>
      <c r="C97" s="150"/>
    </row>
    <row r="98" spans="1:3" ht="15" customHeight="1">
      <c r="A98" s="150"/>
      <c r="B98" s="150"/>
      <c r="C98" s="150"/>
    </row>
    <row r="99" spans="1:3" ht="15" customHeight="1">
      <c r="A99" s="150"/>
      <c r="B99" s="150"/>
      <c r="C99" s="150"/>
    </row>
    <row r="100" spans="1:3" ht="15" customHeight="1">
      <c r="A100" s="150"/>
      <c r="B100" s="150"/>
      <c r="C100" s="150"/>
    </row>
    <row r="101" spans="1:3" ht="15" customHeight="1">
      <c r="A101" s="150"/>
      <c r="B101" s="150"/>
      <c r="C101" s="150"/>
    </row>
    <row r="102" spans="1:3" ht="15" customHeight="1">
      <c r="A102" s="150"/>
      <c r="B102" s="150"/>
      <c r="C102" s="150"/>
    </row>
    <row r="103" spans="1:3" ht="15" customHeight="1">
      <c r="A103" s="150"/>
      <c r="B103" s="150"/>
      <c r="C103" s="150"/>
    </row>
    <row r="104" spans="1:3" ht="15" customHeight="1">
      <c r="A104" s="150"/>
      <c r="B104" s="150"/>
      <c r="C104" s="150"/>
    </row>
    <row r="105" spans="1:3" ht="15" customHeight="1">
      <c r="A105" s="150"/>
      <c r="B105" s="150"/>
      <c r="C105" s="150"/>
    </row>
    <row r="106" spans="1:3" ht="15" customHeight="1">
      <c r="A106" s="150"/>
      <c r="B106" s="150"/>
      <c r="C106" s="150"/>
    </row>
    <row r="107" spans="1:3" ht="15" customHeight="1">
      <c r="A107" s="150"/>
      <c r="B107" s="150"/>
      <c r="C107" s="150"/>
    </row>
    <row r="108" spans="1:3" ht="15" customHeight="1">
      <c r="A108" s="150"/>
      <c r="B108" s="150"/>
      <c r="C108" s="150"/>
    </row>
    <row r="109" spans="1:3" ht="15" customHeight="1">
      <c r="A109" s="150"/>
      <c r="B109" s="150"/>
      <c r="C109" s="150"/>
    </row>
    <row r="110" spans="1:3" ht="15" customHeight="1">
      <c r="A110" s="150"/>
      <c r="B110" s="150"/>
      <c r="C110" s="150"/>
    </row>
    <row r="111" spans="1:3" ht="15" customHeight="1">
      <c r="A111" s="150"/>
      <c r="B111" s="150"/>
      <c r="C111" s="150"/>
    </row>
    <row r="112" spans="1:3" ht="15" customHeight="1">
      <c r="A112" s="150"/>
      <c r="B112" s="150"/>
      <c r="C112" s="150"/>
    </row>
    <row r="113" spans="1:3" ht="15" customHeight="1">
      <c r="A113" s="150"/>
      <c r="B113" s="150"/>
      <c r="C113" s="150"/>
    </row>
    <row r="114" spans="1:3" ht="15" customHeight="1">
      <c r="A114" s="150"/>
      <c r="B114" s="150"/>
      <c r="C114" s="150"/>
    </row>
    <row r="115" spans="1:3" ht="15">
      <c r="A115" s="150"/>
      <c r="B115" s="150"/>
      <c r="C115" s="150"/>
    </row>
    <row r="116" spans="1:3" ht="15">
      <c r="A116" s="150"/>
      <c r="B116" s="150"/>
      <c r="C116" s="150"/>
    </row>
    <row r="117" spans="1:3" ht="15">
      <c r="A117" s="150"/>
      <c r="B117" s="150"/>
      <c r="C117" s="150"/>
    </row>
    <row r="118" spans="1:3" ht="15">
      <c r="A118" s="150"/>
      <c r="B118" s="150"/>
      <c r="C118" s="150"/>
    </row>
    <row r="119" spans="1:3" ht="15">
      <c r="A119" s="150"/>
      <c r="B119" s="150"/>
      <c r="C119" s="150"/>
    </row>
    <row r="120" spans="1:3" ht="15">
      <c r="A120" s="150"/>
      <c r="B120" s="150"/>
      <c r="C120" s="150"/>
    </row>
    <row r="121" spans="1:3" ht="15">
      <c r="A121" s="150"/>
      <c r="B121" s="150"/>
      <c r="C121" s="150"/>
    </row>
    <row r="122" spans="1:3" ht="15">
      <c r="A122" s="150"/>
      <c r="B122" s="150"/>
      <c r="C122" s="150"/>
    </row>
    <row r="123" spans="1:3" ht="15">
      <c r="A123" s="150"/>
      <c r="B123" s="150"/>
      <c r="C123" s="150"/>
    </row>
    <row r="124" spans="1:3" ht="15">
      <c r="A124" s="150"/>
      <c r="B124" s="150"/>
      <c r="C124" s="150"/>
    </row>
    <row r="125" spans="1:3" ht="15">
      <c r="A125" s="150"/>
      <c r="B125" s="150"/>
      <c r="C125" s="150"/>
    </row>
    <row r="126" spans="1:3" ht="15">
      <c r="A126" s="150"/>
      <c r="B126" s="150"/>
      <c r="C126" s="150"/>
    </row>
    <row r="127" spans="1:3" ht="15">
      <c r="A127" s="150"/>
      <c r="B127" s="150"/>
      <c r="C127" s="150"/>
    </row>
    <row r="128" spans="1:3" ht="15">
      <c r="A128" s="150"/>
      <c r="B128" s="150"/>
      <c r="C128" s="150"/>
    </row>
    <row r="234" spans="1:4" s="121" customFormat="1" ht="15">
      <c r="A234" s="122"/>
      <c r="B234" s="122"/>
      <c r="C234" s="122"/>
      <c r="D234" s="123"/>
    </row>
    <row r="235" spans="1:4" s="121" customFormat="1" ht="15">
      <c r="A235" s="122"/>
      <c r="B235" s="122"/>
      <c r="C235" s="122"/>
      <c r="D235" s="123"/>
    </row>
    <row r="236" spans="1:4" s="121" customFormat="1" ht="15">
      <c r="A236" s="122"/>
      <c r="B236" s="122"/>
      <c r="C236" s="122"/>
      <c r="D236" s="123"/>
    </row>
    <row r="237" spans="1:4" s="121" customFormat="1" ht="15">
      <c r="A237" s="122"/>
      <c r="B237" s="122"/>
      <c r="C237" s="122"/>
      <c r="D237" s="123"/>
    </row>
    <row r="238" spans="1:4" s="121" customFormat="1" ht="15">
      <c r="A238" s="122"/>
      <c r="B238" s="122"/>
      <c r="C238" s="122"/>
      <c r="D238" s="123"/>
    </row>
    <row r="239" spans="1:4" s="121" customFormat="1" ht="15">
      <c r="A239" s="122"/>
      <c r="B239" s="122"/>
      <c r="C239" s="122"/>
      <c r="D239" s="123"/>
    </row>
    <row r="240" spans="1:4" s="121" customFormat="1" ht="15">
      <c r="A240" s="122"/>
      <c r="B240" s="122"/>
      <c r="C240" s="122"/>
      <c r="D240" s="123"/>
    </row>
    <row r="241" spans="1:4" s="121" customFormat="1" ht="15">
      <c r="A241" s="122"/>
      <c r="B241" s="122"/>
      <c r="C241" s="122"/>
      <c r="D241" s="123"/>
    </row>
    <row r="242" spans="1:4" s="121" customFormat="1" ht="15">
      <c r="A242" s="122"/>
      <c r="B242" s="122"/>
      <c r="C242" s="122"/>
      <c r="D242" s="123"/>
    </row>
    <row r="243" spans="1:4" s="121" customFormat="1" ht="15">
      <c r="A243" s="122"/>
      <c r="B243" s="122"/>
      <c r="C243" s="122"/>
      <c r="D243" s="123"/>
    </row>
    <row r="244" spans="1:4" s="121" customFormat="1" ht="15">
      <c r="A244" s="122"/>
      <c r="B244" s="122"/>
      <c r="C244" s="122"/>
      <c r="D244" s="123"/>
    </row>
    <row r="245" spans="1:4" s="121" customFormat="1" ht="15">
      <c r="A245" s="122"/>
      <c r="B245" s="122"/>
      <c r="C245" s="122"/>
      <c r="D245" s="123"/>
    </row>
    <row r="246" spans="1:4" s="121" customFormat="1" ht="15">
      <c r="A246" s="122"/>
      <c r="B246" s="122"/>
      <c r="C246" s="122"/>
      <c r="D246" s="123"/>
    </row>
    <row r="247" spans="1:4" s="121" customFormat="1" ht="15">
      <c r="A247" s="122"/>
      <c r="B247" s="122"/>
      <c r="C247" s="122"/>
      <c r="D247" s="123"/>
    </row>
    <row r="248" spans="1:4" s="121" customFormat="1" ht="15">
      <c r="A248" s="122"/>
      <c r="B248" s="122"/>
      <c r="C248" s="122"/>
      <c r="D248" s="123"/>
    </row>
    <row r="249" spans="1:4" s="121" customFormat="1" ht="15">
      <c r="A249" s="122"/>
      <c r="B249" s="122"/>
      <c r="C249" s="122"/>
      <c r="D249" s="123"/>
    </row>
    <row r="250" spans="1:4" s="121" customFormat="1" ht="15">
      <c r="A250" s="122"/>
      <c r="B250" s="122"/>
      <c r="C250" s="122"/>
      <c r="D250" s="123"/>
    </row>
    <row r="251" spans="1:4" s="121" customFormat="1" ht="15">
      <c r="A251" s="122"/>
      <c r="B251" s="122"/>
      <c r="C251" s="122"/>
      <c r="D251" s="123"/>
    </row>
    <row r="252" spans="1:4" s="121" customFormat="1" ht="15">
      <c r="A252" s="122"/>
      <c r="B252" s="122"/>
      <c r="C252" s="122"/>
      <c r="D252" s="123"/>
    </row>
    <row r="253" spans="1:4" s="121" customFormat="1" ht="15">
      <c r="A253" s="122"/>
      <c r="B253" s="122"/>
      <c r="C253" s="122"/>
      <c r="D253" s="123"/>
    </row>
    <row r="254" spans="1:4" s="121" customFormat="1" ht="15">
      <c r="A254" s="122"/>
      <c r="B254" s="122"/>
      <c r="C254" s="122"/>
      <c r="D254" s="123"/>
    </row>
    <row r="255" spans="1:4" s="121" customFormat="1" ht="15">
      <c r="A255" s="122"/>
      <c r="B255" s="122"/>
      <c r="C255" s="122"/>
      <c r="D255" s="123"/>
    </row>
    <row r="256" spans="1:4" s="121" customFormat="1" ht="15">
      <c r="A256" s="122"/>
      <c r="B256" s="122"/>
      <c r="C256" s="122"/>
      <c r="D256" s="123"/>
    </row>
    <row r="257" spans="1:4" s="121" customFormat="1" ht="15">
      <c r="A257" s="122"/>
      <c r="B257" s="122"/>
      <c r="C257" s="122"/>
      <c r="D257" s="123"/>
    </row>
    <row r="258" spans="1:4" s="121" customFormat="1" ht="15">
      <c r="A258" s="122"/>
      <c r="B258" s="122"/>
      <c r="C258" s="122"/>
      <c r="D258" s="123"/>
    </row>
    <row r="259" spans="1:4" s="121" customFormat="1" ht="15">
      <c r="A259" s="122"/>
      <c r="B259" s="122"/>
      <c r="C259" s="122"/>
      <c r="D259" s="123"/>
    </row>
    <row r="260" spans="1:4" s="121" customFormat="1" ht="15">
      <c r="A260" s="122"/>
      <c r="B260" s="122"/>
      <c r="C260" s="122"/>
      <c r="D260" s="124"/>
    </row>
    <row r="261" spans="1:4" s="121" customFormat="1" ht="15">
      <c r="A261" s="122"/>
      <c r="B261" s="122"/>
      <c r="C261" s="122"/>
      <c r="D261" s="123"/>
    </row>
    <row r="262" spans="1:4" s="121" customFormat="1" ht="15">
      <c r="A262" s="122"/>
      <c r="B262" s="122"/>
      <c r="C262" s="122"/>
      <c r="D262" s="123"/>
    </row>
    <row r="263" spans="1:4" s="121" customFormat="1" ht="15">
      <c r="A263" s="122"/>
      <c r="B263" s="122"/>
      <c r="C263" s="122"/>
      <c r="D263" s="123"/>
    </row>
    <row r="264" spans="1:4" s="121" customFormat="1" ht="15">
      <c r="A264" s="122"/>
      <c r="B264" s="122"/>
      <c r="C264" s="122"/>
      <c r="D264" s="123"/>
    </row>
    <row r="265" spans="1:4" s="121" customFormat="1" ht="15">
      <c r="A265" s="122"/>
      <c r="B265" s="122"/>
      <c r="C265" s="122"/>
      <c r="D265" s="123"/>
    </row>
    <row r="266" spans="1:4" s="121" customFormat="1" ht="15">
      <c r="A266" s="122"/>
      <c r="B266" s="122"/>
      <c r="C266" s="122"/>
      <c r="D266" s="123"/>
    </row>
    <row r="267" spans="1:4" s="121" customFormat="1" ht="15">
      <c r="A267" s="122"/>
      <c r="B267" s="122"/>
      <c r="C267" s="122"/>
      <c r="D267" s="123"/>
    </row>
    <row r="268" spans="1:4" s="121" customFormat="1" ht="15">
      <c r="A268" s="122"/>
      <c r="B268" s="122"/>
      <c r="C268" s="122"/>
      <c r="D268" s="123"/>
    </row>
    <row r="269" spans="1:4" s="121" customFormat="1" ht="15">
      <c r="A269" s="122"/>
      <c r="B269" s="122"/>
      <c r="C269" s="122"/>
      <c r="D269" s="123"/>
    </row>
    <row r="270" spans="1:4" s="121" customFormat="1" ht="15">
      <c r="A270" s="122"/>
      <c r="B270" s="122"/>
      <c r="C270" s="122"/>
      <c r="D270" s="123"/>
    </row>
    <row r="271" spans="1:4" s="121" customFormat="1" ht="15">
      <c r="A271" s="122"/>
      <c r="B271" s="122"/>
      <c r="C271" s="122"/>
      <c r="D271" s="123"/>
    </row>
    <row r="272" spans="1:4" s="121" customFormat="1" ht="15">
      <c r="A272" s="122"/>
      <c r="B272" s="122"/>
      <c r="C272" s="122"/>
      <c r="D272" s="123"/>
    </row>
    <row r="273" spans="1:4" s="121" customFormat="1" ht="15">
      <c r="A273" s="122"/>
      <c r="B273" s="122"/>
      <c r="C273" s="122"/>
      <c r="D273" s="123"/>
    </row>
    <row r="274" spans="1:4" s="121" customFormat="1" ht="15">
      <c r="A274" s="122"/>
      <c r="B274" s="122"/>
      <c r="C274" s="122"/>
      <c r="D274" s="123"/>
    </row>
    <row r="275" spans="1:4" s="121" customFormat="1" ht="15">
      <c r="A275" s="122"/>
      <c r="B275" s="122"/>
      <c r="C275" s="122"/>
      <c r="D275" s="123"/>
    </row>
    <row r="276" spans="1:4" s="121" customFormat="1" ht="15">
      <c r="A276" s="122"/>
      <c r="B276" s="122"/>
      <c r="C276" s="122"/>
      <c r="D276" s="123"/>
    </row>
    <row r="277" spans="1:4" s="121" customFormat="1" ht="15">
      <c r="A277" s="122"/>
      <c r="B277" s="122"/>
      <c r="C277" s="122"/>
      <c r="D277" s="123"/>
    </row>
    <row r="278" spans="1:4" s="121" customFormat="1" ht="15">
      <c r="A278" s="122"/>
      <c r="B278" s="122"/>
      <c r="C278" s="122"/>
      <c r="D278" s="123"/>
    </row>
    <row r="279" spans="1:4" s="121" customFormat="1" ht="15">
      <c r="A279" s="122"/>
      <c r="B279" s="122"/>
      <c r="C279" s="122"/>
      <c r="D279" s="123"/>
    </row>
    <row r="280" spans="1:4" s="121" customFormat="1" ht="15">
      <c r="A280" s="122"/>
      <c r="B280" s="122"/>
      <c r="C280" s="122"/>
      <c r="D280" s="123"/>
    </row>
    <row r="281" spans="1:4" s="121" customFormat="1" ht="15">
      <c r="A281" s="122"/>
      <c r="B281" s="122"/>
      <c r="C281" s="122"/>
      <c r="D281" s="123"/>
    </row>
    <row r="282" spans="1:4" s="121" customFormat="1" ht="15">
      <c r="A282" s="122"/>
      <c r="B282" s="122"/>
      <c r="C282" s="122"/>
      <c r="D282" s="123"/>
    </row>
    <row r="283" spans="1:4" s="121" customFormat="1" ht="15">
      <c r="A283" s="122"/>
      <c r="B283" s="122"/>
      <c r="C283" s="122"/>
      <c r="D283" s="123"/>
    </row>
    <row r="284" spans="1:4" s="121" customFormat="1" ht="15">
      <c r="A284" s="122"/>
      <c r="B284" s="122"/>
      <c r="C284" s="122"/>
      <c r="D284" s="123"/>
    </row>
    <row r="285" spans="1:4" s="121" customFormat="1" ht="15">
      <c r="A285" s="122"/>
      <c r="B285" s="122"/>
      <c r="C285" s="122"/>
      <c r="D285" s="123"/>
    </row>
    <row r="286" spans="1:4" s="121" customFormat="1" ht="15">
      <c r="A286" s="122"/>
      <c r="B286" s="122"/>
      <c r="C286" s="122"/>
      <c r="D286" s="123"/>
    </row>
    <row r="287" spans="1:4" s="121" customFormat="1" ht="15">
      <c r="A287" s="122"/>
      <c r="B287" s="122"/>
      <c r="C287" s="122"/>
      <c r="D287" s="123"/>
    </row>
    <row r="288" spans="1:4" s="121" customFormat="1" ht="15">
      <c r="A288" s="122"/>
      <c r="B288" s="122"/>
      <c r="C288" s="122"/>
      <c r="D288" s="123"/>
    </row>
    <row r="289" spans="1:4" s="121" customFormat="1" ht="15">
      <c r="A289" s="122"/>
      <c r="B289" s="122"/>
      <c r="C289" s="122"/>
      <c r="D289" s="123"/>
    </row>
    <row r="290" spans="1:4" s="121" customFormat="1" ht="15">
      <c r="A290" s="122"/>
      <c r="B290" s="122"/>
      <c r="C290" s="122"/>
      <c r="D290" s="123"/>
    </row>
    <row r="291" spans="1:4" s="121" customFormat="1" ht="15">
      <c r="A291" s="122"/>
      <c r="B291" s="122"/>
      <c r="C291" s="122"/>
      <c r="D291" s="123"/>
    </row>
    <row r="292" spans="1:4" s="121" customFormat="1" ht="15">
      <c r="A292" s="122"/>
      <c r="B292" s="122"/>
      <c r="C292" s="122"/>
      <c r="D292" s="123"/>
    </row>
    <row r="293" spans="1:4" s="121" customFormat="1" ht="15">
      <c r="A293" s="122"/>
      <c r="B293" s="122"/>
      <c r="C293" s="122"/>
      <c r="D293" s="123"/>
    </row>
    <row r="294" spans="1:4" s="121" customFormat="1" ht="15">
      <c r="A294" s="122"/>
      <c r="B294" s="122"/>
      <c r="C294" s="122"/>
      <c r="D294" s="123"/>
    </row>
    <row r="295" spans="1:4" s="121" customFormat="1" ht="15">
      <c r="A295" s="122"/>
      <c r="B295" s="122"/>
      <c r="C295" s="122"/>
      <c r="D295" s="123"/>
    </row>
    <row r="296" spans="1:4" s="121" customFormat="1" ht="15">
      <c r="A296" s="122"/>
      <c r="B296" s="122"/>
      <c r="C296" s="122"/>
      <c r="D296" s="123"/>
    </row>
    <row r="297" spans="1:4" s="121" customFormat="1" ht="15">
      <c r="A297" s="122"/>
      <c r="B297" s="122"/>
      <c r="C297" s="122"/>
      <c r="D297" s="123"/>
    </row>
    <row r="298" spans="1:4" s="121" customFormat="1" ht="15">
      <c r="A298" s="122"/>
      <c r="B298" s="122"/>
      <c r="C298" s="122"/>
      <c r="D298" s="123"/>
    </row>
  </sheetData>
  <sheetProtection/>
  <mergeCells count="3">
    <mergeCell ref="A1:D1"/>
    <mergeCell ref="A2:D2"/>
    <mergeCell ref="F9:G9"/>
  </mergeCells>
  <printOptions/>
  <pageMargins left="0.5905511811023623" right="0.15748031496062992" top="0.5905511811023623" bottom="0.984251968503937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E349"/>
  <sheetViews>
    <sheetView zoomScalePageLayoutView="0" workbookViewId="0" topLeftCell="A13">
      <selection activeCell="G24" sqref="G24"/>
    </sheetView>
  </sheetViews>
  <sheetFormatPr defaultColWidth="9.140625" defaultRowHeight="12.75"/>
  <cols>
    <col min="1" max="1" width="26.00390625" style="112" customWidth="1"/>
    <col min="2" max="2" width="48.7109375" style="113" customWidth="1"/>
    <col min="3" max="3" width="7.57421875" style="113" customWidth="1"/>
    <col min="4" max="4" width="7.7109375" style="113" customWidth="1"/>
    <col min="5" max="5" width="7.57421875" style="207" customWidth="1"/>
    <col min="6" max="16384" width="9.140625" style="70" customWidth="1"/>
  </cols>
  <sheetData>
    <row r="1" spans="1:5" ht="48.75" customHeight="1">
      <c r="A1" s="767" t="s">
        <v>519</v>
      </c>
      <c r="B1" s="771"/>
      <c r="C1" s="771"/>
      <c r="D1" s="771"/>
      <c r="E1" s="771"/>
    </row>
    <row r="2" spans="1:5" ht="27.75" customHeight="1">
      <c r="A2" s="278"/>
      <c r="B2" s="278"/>
      <c r="C2" s="278"/>
      <c r="D2" s="278"/>
      <c r="E2" s="280"/>
    </row>
    <row r="3" spans="1:5" ht="26.25" customHeight="1" hidden="1">
      <c r="A3" s="281"/>
      <c r="B3" s="282"/>
      <c r="C3" s="282"/>
      <c r="D3" s="282"/>
      <c r="E3" s="280"/>
    </row>
    <row r="4" spans="1:5" ht="30.75" customHeight="1">
      <c r="A4" s="768" t="s">
        <v>530</v>
      </c>
      <c r="B4" s="768"/>
      <c r="C4" s="768"/>
      <c r="D4" s="768"/>
      <c r="E4" s="768"/>
    </row>
    <row r="5" spans="1:5" ht="19.5" customHeight="1">
      <c r="A5" s="281"/>
      <c r="B5" s="282"/>
      <c r="C5" s="282"/>
      <c r="D5" s="282"/>
      <c r="E5" s="280"/>
    </row>
    <row r="6" spans="1:5" ht="30" customHeight="1" hidden="1">
      <c r="A6" s="281"/>
      <c r="B6" s="282"/>
      <c r="C6" s="282"/>
      <c r="D6" s="282"/>
      <c r="E6" s="280"/>
    </row>
    <row r="7" spans="1:5" s="114" customFormat="1" ht="15" customHeight="1">
      <c r="A7" s="777" t="s">
        <v>204</v>
      </c>
      <c r="B7" s="777" t="s">
        <v>205</v>
      </c>
      <c r="C7" s="779" t="s">
        <v>361</v>
      </c>
      <c r="D7" s="780"/>
      <c r="E7" s="781"/>
    </row>
    <row r="8" spans="1:5" s="114" customFormat="1" ht="15" customHeight="1">
      <c r="A8" s="778"/>
      <c r="B8" s="778"/>
      <c r="C8" s="460">
        <v>2022</v>
      </c>
      <c r="D8" s="460">
        <v>2023</v>
      </c>
      <c r="E8" s="460">
        <v>2024</v>
      </c>
    </row>
    <row r="9" spans="1:5" ht="16.5" customHeight="1">
      <c r="A9" s="302"/>
      <c r="B9" s="243"/>
      <c r="C9" s="243"/>
      <c r="D9" s="243"/>
      <c r="E9" s="303"/>
    </row>
    <row r="10" spans="1:5" ht="29.25" customHeight="1">
      <c r="A10" s="436" t="s">
        <v>249</v>
      </c>
      <c r="B10" s="243" t="s">
        <v>206</v>
      </c>
      <c r="C10" s="304">
        <f aca="true" t="shared" si="0" ref="C10:E11">C11+(-C18)</f>
        <v>135.17059999999992</v>
      </c>
      <c r="D10" s="304">
        <f t="shared" si="0"/>
        <v>136.90000000000032</v>
      </c>
      <c r="E10" s="304">
        <f t="shared" si="0"/>
        <v>139.4000000000001</v>
      </c>
    </row>
    <row r="11" spans="1:5" ht="16.5" customHeight="1">
      <c r="A11" s="436" t="s">
        <v>249</v>
      </c>
      <c r="B11" s="243" t="s">
        <v>207</v>
      </c>
      <c r="C11" s="304">
        <f t="shared" si="0"/>
        <v>135.17059999999992</v>
      </c>
      <c r="D11" s="304">
        <f t="shared" si="0"/>
        <v>136.90000000000032</v>
      </c>
      <c r="E11" s="304">
        <f t="shared" si="0"/>
        <v>139.4000000000001</v>
      </c>
    </row>
    <row r="12" spans="1:5" ht="57" customHeight="1">
      <c r="A12" s="436" t="s">
        <v>250</v>
      </c>
      <c r="B12" s="243" t="s">
        <v>208</v>
      </c>
      <c r="C12" s="305">
        <f aca="true" t="shared" si="1" ref="C12:D14">C13</f>
        <v>0</v>
      </c>
      <c r="D12" s="305">
        <f t="shared" si="1"/>
        <v>0</v>
      </c>
      <c r="E12" s="305">
        <f>E13</f>
        <v>0</v>
      </c>
    </row>
    <row r="13" spans="1:5" ht="60" customHeight="1">
      <c r="A13" s="436" t="s">
        <v>251</v>
      </c>
      <c r="B13" s="243" t="s">
        <v>209</v>
      </c>
      <c r="C13" s="305">
        <f t="shared" si="1"/>
        <v>0</v>
      </c>
      <c r="D13" s="305">
        <f t="shared" si="1"/>
        <v>0</v>
      </c>
      <c r="E13" s="305">
        <f>E14</f>
        <v>0</v>
      </c>
    </row>
    <row r="14" spans="1:5" ht="30" customHeight="1">
      <c r="A14" s="436" t="s">
        <v>252</v>
      </c>
      <c r="B14" s="243" t="s">
        <v>210</v>
      </c>
      <c r="C14" s="305">
        <f t="shared" si="1"/>
        <v>0</v>
      </c>
      <c r="D14" s="305">
        <f t="shared" si="1"/>
        <v>0</v>
      </c>
      <c r="E14" s="305">
        <f>E15</f>
        <v>0</v>
      </c>
    </row>
    <row r="15" spans="1:5" ht="40.5" customHeight="1">
      <c r="A15" s="436" t="s">
        <v>252</v>
      </c>
      <c r="B15" s="243" t="s">
        <v>218</v>
      </c>
      <c r="C15" s="306">
        <v>0</v>
      </c>
      <c r="D15" s="306">
        <v>0</v>
      </c>
      <c r="E15" s="306">
        <v>0</v>
      </c>
    </row>
    <row r="16" spans="1:5" ht="60" customHeight="1">
      <c r="A16" s="436" t="s">
        <v>253</v>
      </c>
      <c r="B16" s="243" t="s">
        <v>211</v>
      </c>
      <c r="C16" s="305">
        <f aca="true" t="shared" si="2" ref="C16:E17">C17</f>
        <v>0</v>
      </c>
      <c r="D16" s="305">
        <f t="shared" si="2"/>
        <v>0</v>
      </c>
      <c r="E16" s="305">
        <f t="shared" si="2"/>
        <v>0</v>
      </c>
    </row>
    <row r="17" spans="1:5" ht="30" customHeight="1">
      <c r="A17" s="436" t="s">
        <v>254</v>
      </c>
      <c r="B17" s="243" t="s">
        <v>210</v>
      </c>
      <c r="C17" s="305">
        <f t="shared" si="2"/>
        <v>0</v>
      </c>
      <c r="D17" s="305">
        <f t="shared" si="2"/>
        <v>0</v>
      </c>
      <c r="E17" s="305">
        <f t="shared" si="2"/>
        <v>0</v>
      </c>
    </row>
    <row r="18" spans="1:5" ht="42.75" customHeight="1">
      <c r="A18" s="436" t="s">
        <v>254</v>
      </c>
      <c r="B18" s="243" t="s">
        <v>218</v>
      </c>
      <c r="C18" s="243"/>
      <c r="D18" s="243"/>
      <c r="E18" s="306"/>
    </row>
    <row r="19" spans="1:5" ht="20.25" customHeight="1">
      <c r="A19" s="436" t="s">
        <v>255</v>
      </c>
      <c r="B19" s="243" t="s">
        <v>212</v>
      </c>
      <c r="C19" s="459">
        <f>C20-C24</f>
        <v>-135.17059999999992</v>
      </c>
      <c r="D19" s="459">
        <f>D20-D24</f>
        <v>-136.90000000000032</v>
      </c>
      <c r="E19" s="459">
        <f>E20-E24</f>
        <v>-139.4000000000001</v>
      </c>
    </row>
    <row r="20" spans="1:5" ht="20.25" customHeight="1">
      <c r="A20" s="436" t="s">
        <v>256</v>
      </c>
      <c r="B20" s="243" t="s">
        <v>213</v>
      </c>
      <c r="C20" s="256">
        <f>C21</f>
        <v>1506.4</v>
      </c>
      <c r="D20" s="256">
        <f aca="true" t="shared" si="3" ref="D20:E22">D21</f>
        <v>1525.8</v>
      </c>
      <c r="E20" s="459">
        <f t="shared" si="3"/>
        <v>1550.8</v>
      </c>
    </row>
    <row r="21" spans="1:5" ht="18" customHeight="1">
      <c r="A21" s="436" t="s">
        <v>257</v>
      </c>
      <c r="B21" s="243" t="s">
        <v>214</v>
      </c>
      <c r="C21" s="256">
        <f>C22</f>
        <v>1506.4</v>
      </c>
      <c r="D21" s="256">
        <f t="shared" si="3"/>
        <v>1525.8</v>
      </c>
      <c r="E21" s="459">
        <f t="shared" si="3"/>
        <v>1550.8</v>
      </c>
    </row>
    <row r="22" spans="1:5" ht="27.75" customHeight="1">
      <c r="A22" s="436" t="s">
        <v>258</v>
      </c>
      <c r="B22" s="243" t="s">
        <v>215</v>
      </c>
      <c r="C22" s="256">
        <f>C23</f>
        <v>1506.4</v>
      </c>
      <c r="D22" s="256">
        <f t="shared" si="3"/>
        <v>1525.8</v>
      </c>
      <c r="E22" s="459">
        <f t="shared" si="3"/>
        <v>1550.8</v>
      </c>
    </row>
    <row r="23" spans="1:5" ht="30" customHeight="1">
      <c r="A23" s="436" t="s">
        <v>259</v>
      </c>
      <c r="B23" s="243" t="s">
        <v>224</v>
      </c>
      <c r="C23" s="256">
        <f>'Сводная доходы 2021'!U69</f>
        <v>1506.4</v>
      </c>
      <c r="D23" s="256">
        <v>1525.8</v>
      </c>
      <c r="E23" s="305">
        <v>1550.8</v>
      </c>
    </row>
    <row r="24" spans="1:5" ht="19.5" customHeight="1">
      <c r="A24" s="436" t="s">
        <v>260</v>
      </c>
      <c r="B24" s="243" t="s">
        <v>216</v>
      </c>
      <c r="C24" s="256">
        <f aca="true" t="shared" si="4" ref="C24:E25">C25</f>
        <v>1641.5706</v>
      </c>
      <c r="D24" s="459">
        <f t="shared" si="4"/>
        <v>1662.7000000000003</v>
      </c>
      <c r="E24" s="459">
        <f t="shared" si="4"/>
        <v>1690.2</v>
      </c>
    </row>
    <row r="25" spans="1:5" ht="30" customHeight="1">
      <c r="A25" s="436" t="s">
        <v>261</v>
      </c>
      <c r="B25" s="243" t="s">
        <v>217</v>
      </c>
      <c r="C25" s="256">
        <f t="shared" si="4"/>
        <v>1641.5706</v>
      </c>
      <c r="D25" s="459">
        <f t="shared" si="4"/>
        <v>1662.7000000000003</v>
      </c>
      <c r="E25" s="459">
        <f t="shared" si="4"/>
        <v>1690.2</v>
      </c>
    </row>
    <row r="26" spans="1:5" ht="30.75" customHeight="1">
      <c r="A26" s="436" t="s">
        <v>262</v>
      </c>
      <c r="B26" s="243" t="s">
        <v>225</v>
      </c>
      <c r="C26" s="256">
        <f>'Целевые статьи   '!I104</f>
        <v>1641.5706</v>
      </c>
      <c r="D26" s="459">
        <f>'Целевые статьи   '!J104</f>
        <v>1662.7000000000003</v>
      </c>
      <c r="E26" s="305">
        <f>'Целевые статьи   '!K104</f>
        <v>1690.2</v>
      </c>
    </row>
    <row r="27" spans="1:5" ht="15">
      <c r="A27" s="281"/>
      <c r="B27" s="282"/>
      <c r="C27" s="282"/>
      <c r="D27" s="282"/>
      <c r="E27" s="280"/>
    </row>
    <row r="28" spans="1:5" ht="15">
      <c r="A28" s="281"/>
      <c r="B28" s="282"/>
      <c r="C28" s="282"/>
      <c r="D28" s="282"/>
      <c r="E28" s="280"/>
    </row>
    <row r="29" ht="15">
      <c r="A29" s="150"/>
    </row>
    <row r="30" ht="15">
      <c r="A30" s="150"/>
    </row>
    <row r="31" ht="15">
      <c r="A31" s="150"/>
    </row>
    <row r="32" ht="15">
      <c r="A32" s="150"/>
    </row>
    <row r="33" ht="15">
      <c r="A33" s="150"/>
    </row>
    <row r="34" ht="15">
      <c r="A34" s="150"/>
    </row>
    <row r="35" ht="15">
      <c r="A35" s="150"/>
    </row>
    <row r="36" spans="1:5" ht="15">
      <c r="A36" s="150"/>
      <c r="E36" s="116"/>
    </row>
    <row r="37" spans="1:5" ht="15">
      <c r="A37" s="150"/>
      <c r="E37" s="116"/>
    </row>
    <row r="38" spans="1:5" ht="15">
      <c r="A38" s="150"/>
      <c r="E38" s="116"/>
    </row>
    <row r="39" spans="1:5" ht="15">
      <c r="A39" s="150"/>
      <c r="E39" s="116"/>
    </row>
    <row r="40" spans="1:5" ht="15">
      <c r="A40" s="150"/>
      <c r="E40" s="116"/>
    </row>
    <row r="41" spans="1:5" ht="15">
      <c r="A41" s="150"/>
      <c r="E41" s="116"/>
    </row>
    <row r="42" spans="1:5" s="118" customFormat="1" ht="17.25" customHeight="1">
      <c r="A42" s="151"/>
      <c r="B42" s="117"/>
      <c r="C42" s="117"/>
      <c r="D42" s="117"/>
      <c r="E42" s="116"/>
    </row>
    <row r="43" spans="1:5" ht="15">
      <c r="A43" s="150"/>
      <c r="E43" s="116"/>
    </row>
    <row r="44" spans="1:5" ht="15">
      <c r="A44" s="150"/>
      <c r="E44" s="119"/>
    </row>
    <row r="45" spans="1:5" ht="15" customHeight="1">
      <c r="A45" s="150"/>
      <c r="E45" s="119"/>
    </row>
    <row r="46" spans="1:5" ht="15" customHeight="1">
      <c r="A46" s="150"/>
      <c r="E46" s="119"/>
    </row>
    <row r="47" spans="1:5" ht="15" customHeight="1">
      <c r="A47" s="150"/>
      <c r="E47" s="120"/>
    </row>
    <row r="48" spans="1:5" ht="15" customHeight="1">
      <c r="A48" s="150"/>
      <c r="E48" s="120"/>
    </row>
    <row r="49" spans="1:5" ht="15" customHeight="1">
      <c r="A49" s="150"/>
      <c r="E49" s="120"/>
    </row>
    <row r="50" spans="1:5" ht="15" customHeight="1">
      <c r="A50" s="150"/>
      <c r="E50" s="119"/>
    </row>
    <row r="51" spans="1:5" ht="15" customHeight="1">
      <c r="A51" s="150"/>
      <c r="E51" s="119"/>
    </row>
    <row r="52" spans="1:5" ht="15" customHeight="1">
      <c r="A52" s="150"/>
      <c r="E52" s="120"/>
    </row>
    <row r="53" spans="1:5" ht="15" customHeight="1">
      <c r="A53" s="150"/>
      <c r="E53" s="120"/>
    </row>
    <row r="54" spans="1:5" ht="15" customHeight="1">
      <c r="A54" s="150"/>
      <c r="E54" s="120"/>
    </row>
    <row r="55" spans="1:5" ht="15" customHeight="1">
      <c r="A55" s="150"/>
      <c r="E55" s="119"/>
    </row>
    <row r="56" spans="1:5" ht="15" customHeight="1">
      <c r="A56" s="150"/>
      <c r="E56" s="119"/>
    </row>
    <row r="57" spans="1:5" ht="15" customHeight="1">
      <c r="A57" s="150"/>
      <c r="E57" s="119"/>
    </row>
    <row r="58" spans="1:5" ht="15" customHeight="1">
      <c r="A58" s="150"/>
      <c r="E58" s="119"/>
    </row>
    <row r="59" spans="1:5" ht="15" customHeight="1">
      <c r="A59" s="150"/>
      <c r="E59" s="119"/>
    </row>
    <row r="60" spans="1:5" ht="15" customHeight="1">
      <c r="A60" s="150"/>
      <c r="E60" s="119"/>
    </row>
    <row r="61" spans="1:5" ht="15" customHeight="1">
      <c r="A61" s="150"/>
      <c r="E61" s="119"/>
    </row>
    <row r="62" spans="1:5" ht="15" customHeight="1">
      <c r="A62" s="150"/>
      <c r="E62" s="119"/>
    </row>
    <row r="63" spans="1:5" ht="15" customHeight="1">
      <c r="A63" s="150"/>
      <c r="E63" s="119"/>
    </row>
    <row r="64" spans="1:5" ht="15" customHeight="1">
      <c r="A64" s="150"/>
      <c r="E64" s="119"/>
    </row>
    <row r="65" spans="1:5" ht="15" customHeight="1">
      <c r="A65" s="150"/>
      <c r="E65" s="119"/>
    </row>
    <row r="66" spans="1:5" ht="15" customHeight="1">
      <c r="A66" s="150"/>
      <c r="E66" s="119"/>
    </row>
    <row r="67" spans="1:5" ht="15" customHeight="1">
      <c r="A67" s="150"/>
      <c r="E67" s="119"/>
    </row>
    <row r="68" spans="1:5" ht="15" customHeight="1">
      <c r="A68" s="150"/>
      <c r="E68" s="119"/>
    </row>
    <row r="69" spans="1:5" ht="15" customHeight="1">
      <c r="A69" s="150"/>
      <c r="E69" s="119"/>
    </row>
    <row r="70" spans="1:5" ht="15" customHeight="1">
      <c r="A70" s="150"/>
      <c r="E70" s="119"/>
    </row>
    <row r="71" spans="1:5" ht="15" customHeight="1">
      <c r="A71" s="150"/>
      <c r="E71" s="119"/>
    </row>
    <row r="72" spans="1:5" ht="15" customHeight="1">
      <c r="A72" s="150"/>
      <c r="E72" s="119"/>
    </row>
    <row r="73" spans="1:5" ht="15" customHeight="1">
      <c r="A73" s="150"/>
      <c r="E73" s="119"/>
    </row>
    <row r="74" spans="1:5" ht="15" customHeight="1">
      <c r="A74" s="150"/>
      <c r="E74" s="119"/>
    </row>
    <row r="75" spans="1:5" ht="15" customHeight="1">
      <c r="A75" s="150"/>
      <c r="E75" s="119"/>
    </row>
    <row r="76" spans="1:5" ht="15" customHeight="1">
      <c r="A76" s="150"/>
      <c r="E76" s="120"/>
    </row>
    <row r="77" spans="1:5" ht="15" customHeight="1">
      <c r="A77" s="150"/>
      <c r="E77" s="120"/>
    </row>
    <row r="78" spans="1:5" ht="15" customHeight="1">
      <c r="A78" s="150"/>
      <c r="E78" s="120"/>
    </row>
    <row r="79" spans="1:5" ht="15" customHeight="1">
      <c r="A79" s="150"/>
      <c r="E79" s="120"/>
    </row>
    <row r="80" spans="1:5" ht="15" customHeight="1">
      <c r="A80" s="150"/>
      <c r="E80" s="119"/>
    </row>
    <row r="81" spans="1:5" ht="15" customHeight="1">
      <c r="A81" s="150"/>
      <c r="E81" s="119"/>
    </row>
    <row r="82" spans="1:5" ht="15" customHeight="1">
      <c r="A82" s="150"/>
      <c r="E82" s="119"/>
    </row>
    <row r="83" spans="1:5" ht="15" customHeight="1">
      <c r="A83" s="150"/>
      <c r="E83" s="119"/>
    </row>
    <row r="84" spans="1:5" ht="15" customHeight="1">
      <c r="A84" s="150"/>
      <c r="E84" s="119"/>
    </row>
    <row r="85" spans="1:5" ht="15" customHeight="1">
      <c r="A85" s="150"/>
      <c r="E85" s="120"/>
    </row>
    <row r="86" spans="1:5" ht="15" customHeight="1">
      <c r="A86" s="150"/>
      <c r="E86" s="120"/>
    </row>
    <row r="87" spans="1:5" ht="15" customHeight="1">
      <c r="A87" s="150"/>
      <c r="E87" s="120"/>
    </row>
    <row r="88" spans="1:5" ht="15" customHeight="1">
      <c r="A88" s="150"/>
      <c r="E88" s="120"/>
    </row>
    <row r="89" spans="1:5" ht="15" customHeight="1">
      <c r="A89" s="150"/>
      <c r="E89" s="70"/>
    </row>
    <row r="90" spans="1:5" ht="15" customHeight="1">
      <c r="A90" s="150"/>
      <c r="E90" s="70"/>
    </row>
    <row r="91" spans="1:5" ht="15" customHeight="1">
      <c r="A91" s="150"/>
      <c r="E91" s="70"/>
    </row>
    <row r="92" spans="1:5" ht="15" customHeight="1">
      <c r="A92" s="150"/>
      <c r="E92" s="70"/>
    </row>
    <row r="93" spans="1:5" ht="15" customHeight="1">
      <c r="A93" s="150"/>
      <c r="E93" s="70"/>
    </row>
    <row r="94" spans="1:5" ht="15" customHeight="1">
      <c r="A94" s="150"/>
      <c r="E94" s="70"/>
    </row>
    <row r="95" spans="1:5" ht="15" customHeight="1">
      <c r="A95" s="150"/>
      <c r="E95" s="70"/>
    </row>
    <row r="96" spans="1:5" ht="15" customHeight="1">
      <c r="A96" s="150"/>
      <c r="E96" s="70"/>
    </row>
    <row r="97" spans="1:5" ht="15" customHeight="1">
      <c r="A97" s="150"/>
      <c r="E97" s="70"/>
    </row>
    <row r="98" spans="1:5" ht="15" customHeight="1">
      <c r="A98" s="150"/>
      <c r="E98" s="70"/>
    </row>
    <row r="99" spans="1:5" ht="15" customHeight="1">
      <c r="A99" s="150"/>
      <c r="E99" s="70"/>
    </row>
    <row r="100" spans="1:5" ht="15" customHeight="1">
      <c r="A100" s="150"/>
      <c r="E100" s="70"/>
    </row>
    <row r="101" spans="1:5" ht="15" customHeight="1">
      <c r="A101" s="150"/>
      <c r="E101" s="70"/>
    </row>
    <row r="102" spans="1:5" ht="15" customHeight="1">
      <c r="A102" s="150"/>
      <c r="E102" s="70"/>
    </row>
    <row r="103" spans="1:5" ht="15" customHeight="1">
      <c r="A103" s="150"/>
      <c r="E103" s="70"/>
    </row>
    <row r="104" spans="1:5" ht="15" customHeight="1">
      <c r="A104" s="150"/>
      <c r="E104" s="70"/>
    </row>
    <row r="105" spans="1:5" ht="15" customHeight="1">
      <c r="A105" s="150"/>
      <c r="E105" s="70"/>
    </row>
    <row r="106" spans="1:5" ht="15" customHeight="1">
      <c r="A106" s="150"/>
      <c r="E106" s="70"/>
    </row>
    <row r="107" spans="1:5" ht="15" customHeight="1">
      <c r="A107" s="150"/>
      <c r="E107" s="70"/>
    </row>
    <row r="108" spans="1:5" ht="15" customHeight="1">
      <c r="A108" s="150"/>
      <c r="E108" s="70"/>
    </row>
    <row r="109" spans="1:5" ht="15" customHeight="1">
      <c r="A109" s="150"/>
      <c r="E109" s="70"/>
    </row>
    <row r="110" spans="1:5" ht="15" customHeight="1">
      <c r="A110" s="150"/>
      <c r="E110" s="70"/>
    </row>
    <row r="111" spans="1:5" ht="15" customHeight="1">
      <c r="A111" s="150"/>
      <c r="E111" s="70"/>
    </row>
    <row r="112" spans="1:5" ht="15" customHeight="1">
      <c r="A112" s="150"/>
      <c r="E112" s="70"/>
    </row>
    <row r="113" spans="1:5" ht="15" customHeight="1">
      <c r="A113" s="150"/>
      <c r="E113" s="70"/>
    </row>
    <row r="114" spans="1:5" ht="15" customHeight="1">
      <c r="A114" s="150"/>
      <c r="E114" s="70"/>
    </row>
    <row r="115" spans="1:5" ht="15">
      <c r="A115" s="150"/>
      <c r="E115" s="70"/>
    </row>
    <row r="116" spans="1:5" ht="15">
      <c r="A116" s="150"/>
      <c r="E116" s="70"/>
    </row>
    <row r="117" spans="1:5" ht="15">
      <c r="A117" s="150"/>
      <c r="E117" s="70"/>
    </row>
    <row r="118" spans="1:5" ht="15">
      <c r="A118" s="150"/>
      <c r="E118" s="70"/>
    </row>
    <row r="119" spans="1:5" ht="15">
      <c r="A119" s="150"/>
      <c r="E119" s="70"/>
    </row>
    <row r="120" spans="1:5" ht="15">
      <c r="A120" s="150"/>
      <c r="E120" s="70"/>
    </row>
    <row r="121" spans="1:5" ht="15">
      <c r="A121" s="150"/>
      <c r="E121" s="70"/>
    </row>
    <row r="122" spans="1:5" ht="15">
      <c r="A122" s="150"/>
      <c r="E122" s="70"/>
    </row>
    <row r="123" spans="1:5" ht="15">
      <c r="A123" s="150"/>
      <c r="E123" s="70"/>
    </row>
    <row r="124" spans="1:5" ht="15">
      <c r="A124" s="150"/>
      <c r="E124" s="70"/>
    </row>
    <row r="125" spans="1:5" ht="15">
      <c r="A125" s="150"/>
      <c r="E125" s="70"/>
    </row>
    <row r="126" spans="1:5" ht="15">
      <c r="A126" s="150"/>
      <c r="E126" s="70"/>
    </row>
    <row r="127" spans="1:5" ht="15">
      <c r="A127" s="150"/>
      <c r="E127" s="70"/>
    </row>
    <row r="128" spans="1:5" ht="15">
      <c r="A128" s="150"/>
      <c r="E128" s="70"/>
    </row>
    <row r="129" ht="15">
      <c r="E129" s="70"/>
    </row>
    <row r="130" ht="15">
      <c r="E130" s="70"/>
    </row>
    <row r="131" ht="15">
      <c r="E131" s="70"/>
    </row>
    <row r="132" ht="15">
      <c r="E132" s="70"/>
    </row>
    <row r="133" ht="15">
      <c r="E133" s="70"/>
    </row>
    <row r="134" ht="15">
      <c r="E134" s="70"/>
    </row>
    <row r="135" ht="15">
      <c r="E135" s="70"/>
    </row>
    <row r="136" ht="15">
      <c r="E136" s="70"/>
    </row>
    <row r="137" ht="15">
      <c r="E137" s="70"/>
    </row>
    <row r="138" ht="15">
      <c r="E138" s="70"/>
    </row>
    <row r="139" ht="15">
      <c r="E139" s="70"/>
    </row>
    <row r="184" ht="15">
      <c r="E184" s="70"/>
    </row>
    <row r="185" ht="15">
      <c r="E185" s="70"/>
    </row>
    <row r="186" ht="15">
      <c r="E186" s="70"/>
    </row>
    <row r="187" ht="15">
      <c r="E187" s="70"/>
    </row>
    <row r="188" ht="15">
      <c r="E188" s="70"/>
    </row>
    <row r="189" ht="15">
      <c r="E189" s="70"/>
    </row>
    <row r="193" ht="15">
      <c r="E193" s="70"/>
    </row>
    <row r="198" ht="15">
      <c r="E198" s="70"/>
    </row>
    <row r="199" ht="15">
      <c r="E199" s="70"/>
    </row>
    <row r="200" ht="15">
      <c r="E200" s="70"/>
    </row>
    <row r="201" ht="15">
      <c r="E201" s="70"/>
    </row>
    <row r="202" ht="15">
      <c r="E202" s="70"/>
    </row>
    <row r="203" ht="15">
      <c r="E203" s="70"/>
    </row>
    <row r="204" ht="15">
      <c r="E204" s="70"/>
    </row>
    <row r="205" ht="15">
      <c r="E205" s="70"/>
    </row>
    <row r="206" ht="15">
      <c r="E206" s="70"/>
    </row>
    <row r="207" ht="15">
      <c r="E207" s="70"/>
    </row>
    <row r="208" ht="15">
      <c r="E208" s="70"/>
    </row>
    <row r="209" ht="15">
      <c r="E209" s="70"/>
    </row>
    <row r="210" ht="15">
      <c r="E210" s="70"/>
    </row>
    <row r="211" ht="15">
      <c r="E211" s="70"/>
    </row>
    <row r="212" ht="15">
      <c r="E212" s="70"/>
    </row>
    <row r="213" ht="15">
      <c r="E213" s="70"/>
    </row>
    <row r="214" ht="15">
      <c r="E214" s="70"/>
    </row>
    <row r="215" ht="15">
      <c r="E215" s="70"/>
    </row>
    <row r="216" ht="15">
      <c r="E216" s="70"/>
    </row>
    <row r="217" ht="15">
      <c r="E217" s="70"/>
    </row>
    <row r="218" ht="15">
      <c r="E218" s="70"/>
    </row>
    <row r="219" ht="15">
      <c r="E219" s="70"/>
    </row>
    <row r="220" ht="15">
      <c r="E220" s="70"/>
    </row>
    <row r="221" ht="15">
      <c r="E221" s="70"/>
    </row>
    <row r="222" ht="15">
      <c r="E222" s="70"/>
    </row>
    <row r="223" ht="15">
      <c r="E223" s="70"/>
    </row>
    <row r="224" ht="15">
      <c r="E224" s="70"/>
    </row>
    <row r="225" ht="15">
      <c r="E225" s="70"/>
    </row>
    <row r="226" ht="15">
      <c r="E226" s="70"/>
    </row>
    <row r="227" ht="15">
      <c r="E227" s="70"/>
    </row>
    <row r="228" ht="15">
      <c r="E228" s="70"/>
    </row>
    <row r="229" ht="15">
      <c r="E229" s="70"/>
    </row>
    <row r="230" ht="15">
      <c r="E230" s="70"/>
    </row>
    <row r="231" ht="15">
      <c r="E231" s="70"/>
    </row>
    <row r="232" ht="15">
      <c r="E232" s="70"/>
    </row>
    <row r="233" ht="15">
      <c r="E233" s="70"/>
    </row>
    <row r="234" spans="1:4" s="121" customFormat="1" ht="15">
      <c r="A234" s="122"/>
      <c r="B234" s="123"/>
      <c r="C234" s="123"/>
      <c r="D234" s="123"/>
    </row>
    <row r="235" spans="1:4" s="121" customFormat="1" ht="15">
      <c r="A235" s="122"/>
      <c r="B235" s="123"/>
      <c r="C235" s="123"/>
      <c r="D235" s="123"/>
    </row>
    <row r="236" spans="1:4" s="121" customFormat="1" ht="15">
      <c r="A236" s="122"/>
      <c r="B236" s="123"/>
      <c r="C236" s="123"/>
      <c r="D236" s="123"/>
    </row>
    <row r="237" spans="1:4" s="121" customFormat="1" ht="15">
      <c r="A237" s="122"/>
      <c r="B237" s="123"/>
      <c r="C237" s="123"/>
      <c r="D237" s="123"/>
    </row>
    <row r="238" spans="1:4" s="121" customFormat="1" ht="15">
      <c r="A238" s="122"/>
      <c r="B238" s="123"/>
      <c r="C238" s="123"/>
      <c r="D238" s="123"/>
    </row>
    <row r="239" spans="1:4" s="121" customFormat="1" ht="15">
      <c r="A239" s="122"/>
      <c r="B239" s="123"/>
      <c r="C239" s="123"/>
      <c r="D239" s="123"/>
    </row>
    <row r="240" spans="1:4" s="121" customFormat="1" ht="15">
      <c r="A240" s="122"/>
      <c r="B240" s="123"/>
      <c r="C240" s="123"/>
      <c r="D240" s="123"/>
    </row>
    <row r="241" spans="1:4" s="121" customFormat="1" ht="15">
      <c r="A241" s="122"/>
      <c r="B241" s="123"/>
      <c r="C241" s="123"/>
      <c r="D241" s="123"/>
    </row>
    <row r="242" spans="1:4" s="121" customFormat="1" ht="15">
      <c r="A242" s="122"/>
      <c r="B242" s="123"/>
      <c r="C242" s="123"/>
      <c r="D242" s="123"/>
    </row>
    <row r="243" spans="1:4" s="121" customFormat="1" ht="15">
      <c r="A243" s="122"/>
      <c r="B243" s="123"/>
      <c r="C243" s="123"/>
      <c r="D243" s="123"/>
    </row>
    <row r="244" spans="1:4" s="121" customFormat="1" ht="15">
      <c r="A244" s="122"/>
      <c r="B244" s="123"/>
      <c r="C244" s="123"/>
      <c r="D244" s="123"/>
    </row>
    <row r="245" spans="1:4" s="121" customFormat="1" ht="15">
      <c r="A245" s="122"/>
      <c r="B245" s="123"/>
      <c r="C245" s="123"/>
      <c r="D245" s="123"/>
    </row>
    <row r="246" spans="1:4" s="121" customFormat="1" ht="15">
      <c r="A246" s="122"/>
      <c r="B246" s="123"/>
      <c r="C246" s="123"/>
      <c r="D246" s="123"/>
    </row>
    <row r="247" spans="1:4" s="121" customFormat="1" ht="15">
      <c r="A247" s="122"/>
      <c r="B247" s="123"/>
      <c r="C247" s="123"/>
      <c r="D247" s="123"/>
    </row>
    <row r="248" spans="1:4" s="121" customFormat="1" ht="15">
      <c r="A248" s="122"/>
      <c r="B248" s="123"/>
      <c r="C248" s="123"/>
      <c r="D248" s="123"/>
    </row>
    <row r="249" spans="1:4" s="121" customFormat="1" ht="15">
      <c r="A249" s="122"/>
      <c r="B249" s="123"/>
      <c r="C249" s="123"/>
      <c r="D249" s="123"/>
    </row>
    <row r="250" spans="1:4" s="121" customFormat="1" ht="15">
      <c r="A250" s="122"/>
      <c r="B250" s="123"/>
      <c r="C250" s="123"/>
      <c r="D250" s="123"/>
    </row>
    <row r="251" spans="1:4" s="121" customFormat="1" ht="15">
      <c r="A251" s="122"/>
      <c r="B251" s="123"/>
      <c r="C251" s="123"/>
      <c r="D251" s="123"/>
    </row>
    <row r="252" spans="1:4" s="121" customFormat="1" ht="15">
      <c r="A252" s="122"/>
      <c r="B252" s="123"/>
      <c r="C252" s="123"/>
      <c r="D252" s="123"/>
    </row>
    <row r="253" spans="1:4" s="121" customFormat="1" ht="15">
      <c r="A253" s="122"/>
      <c r="B253" s="123"/>
      <c r="C253" s="123"/>
      <c r="D253" s="123"/>
    </row>
    <row r="254" spans="1:4" s="121" customFormat="1" ht="15">
      <c r="A254" s="122"/>
      <c r="B254" s="123"/>
      <c r="C254" s="123"/>
      <c r="D254" s="123"/>
    </row>
    <row r="255" spans="1:4" s="121" customFormat="1" ht="15">
      <c r="A255" s="122"/>
      <c r="B255" s="123"/>
      <c r="C255" s="123"/>
      <c r="D255" s="123"/>
    </row>
    <row r="256" spans="1:4" s="121" customFormat="1" ht="15">
      <c r="A256" s="122"/>
      <c r="B256" s="123"/>
      <c r="C256" s="123"/>
      <c r="D256" s="123"/>
    </row>
    <row r="257" spans="1:4" s="121" customFormat="1" ht="15">
      <c r="A257" s="122"/>
      <c r="B257" s="123"/>
      <c r="C257" s="123"/>
      <c r="D257" s="123"/>
    </row>
    <row r="258" spans="1:4" s="121" customFormat="1" ht="15">
      <c r="A258" s="122"/>
      <c r="B258" s="123"/>
      <c r="C258" s="123"/>
      <c r="D258" s="123"/>
    </row>
    <row r="259" spans="1:4" s="121" customFormat="1" ht="15">
      <c r="A259" s="122"/>
      <c r="B259" s="123"/>
      <c r="C259" s="123"/>
      <c r="D259" s="123"/>
    </row>
    <row r="260" spans="1:4" s="121" customFormat="1" ht="15">
      <c r="A260" s="122"/>
      <c r="B260" s="124"/>
      <c r="C260" s="124"/>
      <c r="D260" s="124"/>
    </row>
    <row r="261" spans="1:4" s="121" customFormat="1" ht="15">
      <c r="A261" s="122"/>
      <c r="B261" s="123"/>
      <c r="C261" s="123"/>
      <c r="D261" s="123"/>
    </row>
    <row r="262" spans="1:4" s="121" customFormat="1" ht="15">
      <c r="A262" s="122"/>
      <c r="B262" s="123"/>
      <c r="C262" s="123"/>
      <c r="D262" s="123"/>
    </row>
    <row r="263" spans="1:4" s="121" customFormat="1" ht="15">
      <c r="A263" s="122"/>
      <c r="B263" s="123"/>
      <c r="C263" s="123"/>
      <c r="D263" s="123"/>
    </row>
    <row r="264" spans="1:4" s="121" customFormat="1" ht="15">
      <c r="A264" s="122"/>
      <c r="B264" s="123"/>
      <c r="C264" s="123"/>
      <c r="D264" s="123"/>
    </row>
    <row r="265" spans="1:4" s="121" customFormat="1" ht="15">
      <c r="A265" s="122"/>
      <c r="B265" s="123"/>
      <c r="C265" s="123"/>
      <c r="D265" s="123"/>
    </row>
    <row r="266" spans="1:4" s="121" customFormat="1" ht="15">
      <c r="A266" s="122"/>
      <c r="B266" s="123"/>
      <c r="C266" s="123"/>
      <c r="D266" s="123"/>
    </row>
    <row r="267" spans="1:4" s="121" customFormat="1" ht="15">
      <c r="A267" s="122"/>
      <c r="B267" s="123"/>
      <c r="C267" s="123"/>
      <c r="D267" s="123"/>
    </row>
    <row r="268" spans="1:4" s="121" customFormat="1" ht="15">
      <c r="A268" s="122"/>
      <c r="B268" s="123"/>
      <c r="C268" s="123"/>
      <c r="D268" s="123"/>
    </row>
    <row r="269" spans="1:4" s="121" customFormat="1" ht="15">
      <c r="A269" s="122"/>
      <c r="B269" s="123"/>
      <c r="C269" s="123"/>
      <c r="D269" s="123"/>
    </row>
    <row r="270" spans="1:4" s="121" customFormat="1" ht="15">
      <c r="A270" s="122"/>
      <c r="B270" s="123"/>
      <c r="C270" s="123"/>
      <c r="D270" s="123"/>
    </row>
    <row r="271" spans="1:4" s="121" customFormat="1" ht="15">
      <c r="A271" s="122"/>
      <c r="B271" s="123"/>
      <c r="C271" s="123"/>
      <c r="D271" s="123"/>
    </row>
    <row r="272" spans="1:4" s="121" customFormat="1" ht="15">
      <c r="A272" s="122"/>
      <c r="B272" s="123"/>
      <c r="C272" s="123"/>
      <c r="D272" s="123"/>
    </row>
    <row r="273" spans="1:4" s="121" customFormat="1" ht="15">
      <c r="A273" s="122"/>
      <c r="B273" s="123"/>
      <c r="C273" s="123"/>
      <c r="D273" s="123"/>
    </row>
    <row r="274" spans="1:4" s="121" customFormat="1" ht="15">
      <c r="A274" s="122"/>
      <c r="B274" s="123"/>
      <c r="C274" s="123"/>
      <c r="D274" s="123"/>
    </row>
    <row r="275" spans="1:4" s="121" customFormat="1" ht="15">
      <c r="A275" s="122"/>
      <c r="B275" s="123"/>
      <c r="C275" s="123"/>
      <c r="D275" s="123"/>
    </row>
    <row r="276" spans="1:4" s="121" customFormat="1" ht="15">
      <c r="A276" s="122"/>
      <c r="B276" s="123"/>
      <c r="C276" s="123"/>
      <c r="D276" s="123"/>
    </row>
    <row r="277" spans="1:4" s="121" customFormat="1" ht="15">
      <c r="A277" s="122"/>
      <c r="B277" s="123"/>
      <c r="C277" s="123"/>
      <c r="D277" s="123"/>
    </row>
    <row r="278" spans="1:4" s="121" customFormat="1" ht="15">
      <c r="A278" s="122"/>
      <c r="B278" s="123"/>
      <c r="C278" s="123"/>
      <c r="D278" s="123"/>
    </row>
    <row r="279" spans="1:4" s="121" customFormat="1" ht="15">
      <c r="A279" s="122"/>
      <c r="B279" s="123"/>
      <c r="C279" s="123"/>
      <c r="D279" s="123"/>
    </row>
    <row r="280" spans="1:4" s="121" customFormat="1" ht="15">
      <c r="A280" s="122"/>
      <c r="B280" s="123"/>
      <c r="C280" s="123"/>
      <c r="D280" s="123"/>
    </row>
    <row r="281" spans="1:4" s="121" customFormat="1" ht="15">
      <c r="A281" s="122"/>
      <c r="B281" s="123"/>
      <c r="C281" s="123"/>
      <c r="D281" s="123"/>
    </row>
    <row r="282" spans="1:4" s="121" customFormat="1" ht="15">
      <c r="A282" s="122"/>
      <c r="B282" s="123"/>
      <c r="C282" s="123"/>
      <c r="D282" s="123"/>
    </row>
    <row r="283" spans="1:4" s="121" customFormat="1" ht="15">
      <c r="A283" s="122"/>
      <c r="B283" s="123"/>
      <c r="C283" s="123"/>
      <c r="D283" s="123"/>
    </row>
    <row r="284" spans="1:4" s="121" customFormat="1" ht="15">
      <c r="A284" s="122"/>
      <c r="B284" s="123"/>
      <c r="C284" s="123"/>
      <c r="D284" s="123"/>
    </row>
    <row r="285" spans="1:4" s="121" customFormat="1" ht="15">
      <c r="A285" s="122"/>
      <c r="B285" s="123"/>
      <c r="C285" s="123"/>
      <c r="D285" s="123"/>
    </row>
    <row r="286" spans="1:4" s="121" customFormat="1" ht="15">
      <c r="A286" s="122"/>
      <c r="B286" s="123"/>
      <c r="C286" s="123"/>
      <c r="D286" s="123"/>
    </row>
    <row r="287" spans="1:4" s="121" customFormat="1" ht="15">
      <c r="A287" s="122"/>
      <c r="B287" s="123"/>
      <c r="C287" s="123"/>
      <c r="D287" s="123"/>
    </row>
    <row r="288" spans="1:4" s="121" customFormat="1" ht="15">
      <c r="A288" s="122"/>
      <c r="B288" s="123"/>
      <c r="C288" s="123"/>
      <c r="D288" s="123"/>
    </row>
    <row r="289" spans="1:4" s="121" customFormat="1" ht="15">
      <c r="A289" s="122"/>
      <c r="B289" s="123"/>
      <c r="C289" s="123"/>
      <c r="D289" s="123"/>
    </row>
    <row r="290" spans="1:4" s="121" customFormat="1" ht="15">
      <c r="A290" s="122"/>
      <c r="B290" s="123"/>
      <c r="C290" s="123"/>
      <c r="D290" s="123"/>
    </row>
    <row r="291" spans="1:4" s="121" customFormat="1" ht="15">
      <c r="A291" s="122"/>
      <c r="B291" s="123"/>
      <c r="C291" s="123"/>
      <c r="D291" s="123"/>
    </row>
    <row r="292" spans="1:4" s="121" customFormat="1" ht="15">
      <c r="A292" s="122"/>
      <c r="B292" s="123"/>
      <c r="C292" s="123"/>
      <c r="D292" s="123"/>
    </row>
    <row r="293" spans="1:4" s="121" customFormat="1" ht="15">
      <c r="A293" s="122"/>
      <c r="B293" s="123"/>
      <c r="C293" s="123"/>
      <c r="D293" s="123"/>
    </row>
    <row r="294" spans="1:4" s="121" customFormat="1" ht="15">
      <c r="A294" s="122"/>
      <c r="B294" s="123"/>
      <c r="C294" s="123"/>
      <c r="D294" s="123"/>
    </row>
    <row r="295" spans="1:4" s="121" customFormat="1" ht="15">
      <c r="A295" s="122"/>
      <c r="B295" s="123"/>
      <c r="C295" s="123"/>
      <c r="D295" s="123"/>
    </row>
    <row r="296" spans="1:4" s="121" customFormat="1" ht="15">
      <c r="A296" s="122"/>
      <c r="B296" s="123"/>
      <c r="C296" s="123"/>
      <c r="D296" s="123"/>
    </row>
    <row r="297" spans="1:5" s="121" customFormat="1" ht="15">
      <c r="A297" s="122"/>
      <c r="B297" s="123"/>
      <c r="C297" s="123"/>
      <c r="D297" s="123"/>
      <c r="E297" s="208"/>
    </row>
    <row r="298" spans="1:5" s="121" customFormat="1" ht="15">
      <c r="A298" s="122"/>
      <c r="B298" s="123"/>
      <c r="C298" s="123"/>
      <c r="D298" s="123"/>
      <c r="E298" s="208"/>
    </row>
    <row r="308" ht="15">
      <c r="E308" s="70"/>
    </row>
    <row r="309" ht="15">
      <c r="E309" s="70"/>
    </row>
    <row r="310" ht="15">
      <c r="E310" s="70"/>
    </row>
    <row r="311" ht="15">
      <c r="E311" s="70"/>
    </row>
    <row r="326" ht="15">
      <c r="E326" s="70"/>
    </row>
    <row r="327" ht="15">
      <c r="E327" s="70"/>
    </row>
    <row r="328" ht="15">
      <c r="E328" s="70"/>
    </row>
    <row r="329" ht="15">
      <c r="E329" s="70"/>
    </row>
    <row r="333" ht="15">
      <c r="E333" s="70"/>
    </row>
    <row r="335" ht="15">
      <c r="E335" s="70"/>
    </row>
    <row r="339" ht="15">
      <c r="E339" s="70"/>
    </row>
    <row r="340" ht="15">
      <c r="E340" s="70"/>
    </row>
    <row r="341" ht="15">
      <c r="E341" s="70"/>
    </row>
    <row r="342" ht="15">
      <c r="E342" s="70"/>
    </row>
    <row r="343" ht="15">
      <c r="E343" s="70"/>
    </row>
    <row r="344" ht="15">
      <c r="E344" s="70"/>
    </row>
    <row r="345" ht="15">
      <c r="E345" s="70"/>
    </row>
    <row r="346" ht="15">
      <c r="E346" s="70"/>
    </row>
    <row r="347" ht="15">
      <c r="E347" s="70"/>
    </row>
    <row r="348" ht="15">
      <c r="E348" s="70"/>
    </row>
    <row r="349" ht="15">
      <c r="E349" s="70"/>
    </row>
  </sheetData>
  <sheetProtection/>
  <mergeCells count="5">
    <mergeCell ref="A1:E1"/>
    <mergeCell ref="A4:E4"/>
    <mergeCell ref="A7:A8"/>
    <mergeCell ref="B7:B8"/>
    <mergeCell ref="C7:E7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2021-12-06T12:50:04Z</cp:lastPrinted>
  <dcterms:created xsi:type="dcterms:W3CDTF">1996-10-08T23:32:33Z</dcterms:created>
  <dcterms:modified xsi:type="dcterms:W3CDTF">2021-12-16T07:43:22Z</dcterms:modified>
  <cp:category/>
  <cp:version/>
  <cp:contentType/>
  <cp:contentStatus/>
</cp:coreProperties>
</file>