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activeTab="0"/>
  </bookViews>
  <sheets>
    <sheet name="Доходы" sheetId="1" r:id="rId1"/>
    <sheet name="Администр источ.фин-я дефицита" sheetId="2" r:id="rId2"/>
    <sheet name="Дефицит" sheetId="3" r:id="rId3"/>
    <sheet name="Ведомственная структура " sheetId="4" r:id="rId4"/>
    <sheet name="Статьи расходов" sheetId="5" r:id="rId5"/>
  </sheets>
  <externalReferences>
    <externalReference r:id="rId8"/>
  </externalReferences>
  <definedNames>
    <definedName name="_xlnm.Print_Titles" localSheetId="3">'Ведомственная структура '!$3:$3</definedName>
    <definedName name="_xlnm.Print_Titles" localSheetId="0">'Доходы'!$5:$7</definedName>
    <definedName name="_xlnm.Print_Titles" localSheetId="4">'Статьи расходов'!$A:$A</definedName>
    <definedName name="_xlnm.Print_Area" localSheetId="4">'Статьи расходов'!$A$1:$EZ$43</definedName>
  </definedNames>
  <calcPr fullCalcOnLoad="1"/>
</workbook>
</file>

<file path=xl/sharedStrings.xml><?xml version="1.0" encoding="utf-8"?>
<sst xmlns="http://schemas.openxmlformats.org/spreadsheetml/2006/main" count="1172" uniqueCount="354">
  <si>
    <t>Рз</t>
  </si>
  <si>
    <t>ПР</t>
  </si>
  <si>
    <t>ЦСР</t>
  </si>
  <si>
    <t>ВР</t>
  </si>
  <si>
    <t>01</t>
  </si>
  <si>
    <t>04</t>
  </si>
  <si>
    <t>05</t>
  </si>
  <si>
    <t>02</t>
  </si>
  <si>
    <t>Поддержка коммунального хозяйства</t>
  </si>
  <si>
    <t>Вед</t>
  </si>
  <si>
    <t>ДОХОДЫ</t>
  </si>
  <si>
    <t>НАЛОГИ НА ПРИБЫЛЬ, ДОХОДЫ</t>
  </si>
  <si>
    <t>НАЛОГИ НА ИМУЩЕСТВО</t>
  </si>
  <si>
    <t>Земельный налог</t>
  </si>
  <si>
    <t>БЕЗВОЗМЕЗДНЫЕ ПОСТУПЛЕНИЯ</t>
  </si>
  <si>
    <t>Налог на имущество физических лиц</t>
  </si>
  <si>
    <t>Единый сельскохозяйственный налог</t>
  </si>
  <si>
    <t>Код дохода по КД</t>
  </si>
  <si>
    <t xml:space="preserve">Наименование 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</si>
  <si>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</si>
  <si>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</si>
  <si>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</si>
  <si>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Резервные фонды</t>
  </si>
  <si>
    <t>Национальная оборона</t>
  </si>
  <si>
    <t>Мероприятия в области коммунального хозяйства</t>
  </si>
  <si>
    <t>Статьи расходов</t>
  </si>
  <si>
    <t>ИТОГО 0100</t>
  </si>
  <si>
    <t>ИТОГО 0500</t>
  </si>
  <si>
    <t>ВСЕГО</t>
  </si>
  <si>
    <t>223/721</t>
  </si>
  <si>
    <t>223/722</t>
  </si>
  <si>
    <t>223/730</t>
  </si>
  <si>
    <t>223/740</t>
  </si>
  <si>
    <t>225/000</t>
  </si>
  <si>
    <t>225/300</t>
  </si>
  <si>
    <t>225/710</t>
  </si>
  <si>
    <t>225/770</t>
  </si>
  <si>
    <t>310/100</t>
  </si>
  <si>
    <t>310/200</t>
  </si>
  <si>
    <t>340/310</t>
  </si>
  <si>
    <t>340/340</t>
  </si>
  <si>
    <t>340/350</t>
  </si>
  <si>
    <t>340/723</t>
  </si>
  <si>
    <t>Всего</t>
  </si>
  <si>
    <t>I</t>
  </si>
  <si>
    <t>II</t>
  </si>
  <si>
    <t>III</t>
  </si>
  <si>
    <t>IV</t>
  </si>
  <si>
    <t>Год</t>
  </si>
  <si>
    <t xml:space="preserve">Код источника </t>
  </si>
  <si>
    <t>Наименование показателя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</si>
  <si>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</si>
  <si>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</si>
  <si>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РФ, субъектов РФ, муниципальных образований, государственных внебюджетных фондов, указанные в валюте РФ </t>
  </si>
  <si>
    <t xml:space="preserve">Получение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 </t>
  </si>
  <si>
    <t>Бюджетные кредиты, полученные от других бюджетов бюджетной системы РФ</t>
  </si>
  <si>
    <t xml:space="preserve">Погашение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 </t>
  </si>
  <si>
    <t>Остатки средств бюджета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</si>
  <si>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</si>
  <si>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</si>
  <si>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 денежных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</si>
  <si>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</si>
  <si>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</si>
  <si>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Бюджетные кредиты, полученные от других бюджетов бюджетной системы РФ  бюджетами поселений</t>
  </si>
  <si>
    <t>340/330</t>
  </si>
  <si>
    <t>Сумма т.руб.</t>
  </si>
  <si>
    <t>Субвенции бюджетам на государственную регистрацию актов гражданского состояния</t>
  </si>
  <si>
    <t>000 01  00  00  00  00  0000  000</t>
  </si>
  <si>
    <t>000 01  03  00  00  00  0000  000</t>
  </si>
  <si>
    <t>000 01  03  00  00  00  0000  700</t>
  </si>
  <si>
    <t>000 01  03  01  00  00  0000  710</t>
  </si>
  <si>
    <t>000 01  03  00  00  00  0000  800</t>
  </si>
  <si>
    <t>000 01 03  01  00  00  0000  810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</si>
  <si>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</si>
  <si>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</si>
  <si>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</si>
  <si>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</si>
  <si>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</si>
  <si>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</si>
  <si>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</si>
  <si>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000 01  05  02  01  10  0000  600</t>
  </si>
  <si>
    <t>Сумма,    тыс.руб.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</si>
  <si>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</si>
  <si>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 000 00 00</t>
  </si>
  <si>
    <t>000 </t>
  </si>
  <si>
    <t>000</t>
  </si>
  <si>
    <t>Выполнение функций органами местного самоуправления</t>
  </si>
  <si>
    <t>Общегосударственные вопросы</t>
  </si>
  <si>
    <t>00</t>
  </si>
  <si>
    <t>000 00 00</t>
  </si>
  <si>
    <t>03</t>
  </si>
  <si>
    <t>351 05 00</t>
  </si>
  <si>
    <t>Благоустройство</t>
  </si>
  <si>
    <t xml:space="preserve">Содержание автомобильных дорог  и инженерных сооружений на них в границах поселений в рамках благоустройства </t>
  </si>
  <si>
    <t>Организация и содержание мест захоронения</t>
  </si>
  <si>
    <t>в том числе по кварталам</t>
  </si>
  <si>
    <t>всего расходов</t>
  </si>
  <si>
    <t>1 17 01050 10 0000 180</t>
  </si>
  <si>
    <t>ПРОЧИЕ НЕНАЛОГОВЫЕ ДОХОДЫ</t>
  </si>
  <si>
    <t>1 17 05050 10 0000 180</t>
  </si>
  <si>
    <t xml:space="preserve">Код главы </t>
  </si>
  <si>
    <t xml:space="preserve">  Код</t>
  </si>
  <si>
    <t>Наименование</t>
  </si>
  <si>
    <t>Предупреждение и ликвидация последствий чрезвычайных ситуаций природного и техногенного харктера,гражданская оборона</t>
  </si>
  <si>
    <t>09</t>
  </si>
  <si>
    <t>795 10 04</t>
  </si>
  <si>
    <t>003</t>
  </si>
  <si>
    <t>Целевые программы муниципальных образований</t>
  </si>
  <si>
    <t>Выполнение фукций органами местного самоуправления</t>
  </si>
  <si>
    <t>07</t>
  </si>
  <si>
    <t>11</t>
  </si>
  <si>
    <t>Другие общегосударственные вопросы</t>
  </si>
  <si>
    <t>13</t>
  </si>
  <si>
    <t>Прочие мероприятия по благоустройству</t>
  </si>
  <si>
    <t>1 01 02030 01 0000 110</t>
  </si>
  <si>
    <t xml:space="preserve">Выборы  01 07 020 00 02 919 </t>
  </si>
  <si>
    <t>919</t>
  </si>
  <si>
    <t>Итого 01 00</t>
  </si>
  <si>
    <t>06</t>
  </si>
  <si>
    <t>Итого 01 10</t>
  </si>
  <si>
    <t>Наказы избирателей                          0505 7950529 919</t>
  </si>
  <si>
    <t>Наказы избирателей</t>
  </si>
  <si>
    <t>795 05 29</t>
  </si>
  <si>
    <t>Обеспечение  проведение выборов и референдумов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</si>
  <si>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</si>
  <si>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012</t>
  </si>
  <si>
    <t>121</t>
  </si>
  <si>
    <t>Закупка товаров,работ,услуг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</si>
  <si>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</si>
  <si>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</si>
  <si>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</si>
  <si>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Уплата налога на имущество организаций и земельного налога</t>
  </si>
  <si>
    <t>851</t>
  </si>
  <si>
    <t>870</t>
  </si>
  <si>
    <t>1 01 02010 01 0000 110</t>
  </si>
  <si>
    <t>Непрограммная часть бюджета поселения</t>
  </si>
  <si>
    <t>Национальная безопасность и правоохранительная деятельность</t>
  </si>
  <si>
    <t>3</t>
  </si>
  <si>
    <t>Ист</t>
  </si>
  <si>
    <t>БПО 00 00</t>
  </si>
  <si>
    <t>0000000</t>
  </si>
  <si>
    <t xml:space="preserve"> Функционирование высшего должностного лица субъектов РФ, муниципального образования</t>
  </si>
  <si>
    <t>Расходы на выплату персоналу в целях обеспечения выполнения функций государственными(муниципальными)органами,казёнными учреждениями,органами управления государственными внебюджетными фондами</t>
  </si>
  <si>
    <t>100</t>
  </si>
  <si>
    <t>Расходы на выплату государственных( муниципальных) органов</t>
  </si>
  <si>
    <t>120</t>
  </si>
  <si>
    <t>Глава муниципального образования в рамках непрограммной части бюджета сельского поселения</t>
  </si>
  <si>
    <t>Непрограммная часть бюджета сельского поселения</t>
  </si>
  <si>
    <t>Непрограммная часть бюджета сельского  поселения</t>
  </si>
  <si>
    <t>Центральный аппарат в рамках непрограммной части бюджета  сельского поселения</t>
  </si>
  <si>
    <t>БП0 19 03</t>
  </si>
  <si>
    <t>200</t>
  </si>
  <si>
    <t xml:space="preserve"> 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</si>
  <si>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</si>
  <si>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240</t>
  </si>
  <si>
    <t>Иные межбюджетные ассигнования</t>
  </si>
  <si>
    <t>800</t>
  </si>
  <si>
    <t>Уплата налогов, сборов и иных платежей</t>
  </si>
  <si>
    <t>850</t>
  </si>
  <si>
    <t>Непрограммная часть бюджета  сельского поселения</t>
  </si>
  <si>
    <t>Центральный аппарат в рамках непрограммной части бюджета сельского  поселения (ревизионная комиссия)</t>
  </si>
  <si>
    <t>Межбюджетные трансферты</t>
  </si>
  <si>
    <t>500</t>
  </si>
  <si>
    <t xml:space="preserve"> Иные межбюджетные трансферты</t>
  </si>
  <si>
    <t>540</t>
  </si>
  <si>
    <t>Иные бюджетные ассигнования</t>
  </si>
  <si>
    <t xml:space="preserve">Резервные средства </t>
  </si>
  <si>
    <t>Прочие расходы местного самоуправления</t>
  </si>
  <si>
    <t>БПО 19 10</t>
  </si>
  <si>
    <t>Другие общегосударственные вопросы 01 13 БПО 19 10  540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</si>
  <si>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</si>
  <si>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непрограммной части бюджета сельского поселения</t>
  </si>
  <si>
    <t>Жилищно-коммунальное хозяйство</t>
  </si>
  <si>
    <t xml:space="preserve">БП0 19 36  </t>
  </si>
  <si>
    <t>БП0 19 37</t>
  </si>
  <si>
    <t xml:space="preserve">БП0 19 37 </t>
  </si>
  <si>
    <t>содержание захоронений                                                                                                0503 БП0 1937 244</t>
  </si>
  <si>
    <t>Обеспечение население питьевой водой  05 05 ПВ0 1940 244</t>
  </si>
  <si>
    <t>08</t>
  </si>
  <si>
    <t>Физическая культура и спорт</t>
  </si>
  <si>
    <t xml:space="preserve">Дотации бюджетам сельских поселений на выравнивание бюджетной </t>
  </si>
  <si>
    <t>Прочие неналоговые доходы бюджетов сельских поселений</t>
  </si>
  <si>
    <t>Невыясненные поступления , зачисляемые в бюджеты сельских поселений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</si>
  <si>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</si>
  <si>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</si>
  <si>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Прочие неналоговые доходы бюджетов 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</si>
  <si>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</si>
  <si>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Администрация Хворостянского сельского поселения</t>
  </si>
  <si>
    <t>Ревизионная комиссия     0106 БП000 19030 540</t>
  </si>
  <si>
    <t>Выборы     0107 БП000 19140 244</t>
  </si>
  <si>
    <t>Другие общегосударственные вопросы                                           01 13 БП000 19130 244</t>
  </si>
  <si>
    <t>Благоустройство                                                                             0503 П1100 19070 244</t>
  </si>
  <si>
    <t>Социальные выплаты                                                                             051001 БП00019100 312</t>
  </si>
  <si>
    <t>129</t>
  </si>
  <si>
    <t>853</t>
  </si>
  <si>
    <t>015</t>
  </si>
  <si>
    <t>12</t>
  </si>
  <si>
    <t>Другие вопросы в области культуры, кинематографии</t>
  </si>
  <si>
    <t>Непрограмная часть бюджета сельского поселения</t>
  </si>
  <si>
    <t>Социальная политика</t>
  </si>
  <si>
    <t>Пенсионное обеспечение</t>
  </si>
  <si>
    <t>Непрограммная часть бюджте сельского поселения</t>
  </si>
  <si>
    <t>Социальное обеспечение и иные выплаты населению</t>
  </si>
  <si>
    <t>10</t>
  </si>
  <si>
    <t>БП000 00000</t>
  </si>
  <si>
    <t>БП000 19010</t>
  </si>
  <si>
    <t>БП000         190 20</t>
  </si>
  <si>
    <t>БП000         19 030</t>
  </si>
  <si>
    <t>БП000         19 140</t>
  </si>
  <si>
    <t> 00000 00000</t>
  </si>
  <si>
    <t>БП000         19 040</t>
  </si>
  <si>
    <t>БП000 19130</t>
  </si>
  <si>
    <t>БП000          51 180</t>
  </si>
  <si>
    <t>БП000          19060</t>
  </si>
  <si>
    <t>БП000          19120</t>
  </si>
  <si>
    <t>БП000          00 000</t>
  </si>
  <si>
    <t>БП000          19080</t>
  </si>
  <si>
    <t>П1100          19070</t>
  </si>
  <si>
    <t> БП000 00000</t>
  </si>
  <si>
    <t> БП000 19090</t>
  </si>
  <si>
    <t> БП000 19100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</si>
  <si>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</si>
  <si>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Субвенции бюджетам бюджетной системы Российской Федерации</t>
  </si>
  <si>
    <t>2020г</t>
  </si>
  <si>
    <t>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</si>
  <si>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</si>
  <si>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</si>
  <si>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</si>
  <si>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</si>
  <si>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</si>
  <si>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</si>
  <si>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</si>
  <si>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</si>
  <si>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</si>
  <si>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</si>
  <si>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</si>
  <si>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Невыясненные поступления, зачисляемые в бюджеты сельских 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</si>
  <si>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</si>
  <si>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</si>
  <si>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</si>
  <si>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</si>
  <si>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</si>
  <si>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</si>
  <si>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</si>
  <si>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</si>
  <si>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</si>
  <si>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2 07 05030 10 0000 180</t>
  </si>
  <si>
    <t>Бюджетные кредиты, полученные от других бюджетов бюджетной системы РФ  бюджетами сельских поселений</t>
  </si>
  <si>
    <t>Увеличение  прочих остатков  денежных средств                                                                                                                                          бюджетов сельских  поселений</t>
  </si>
  <si>
    <t>Уменьшение  прочих остатков  денежных средств  бюджетов сельских поселений</t>
  </si>
  <si>
    <t>2020год</t>
  </si>
  <si>
    <t>БП000  00000</t>
  </si>
  <si>
    <t>Дорожное хозяйство (дорожные фонды)</t>
  </si>
  <si>
    <t>Реализация мероприятий в рамках программы  "Развитие улично-дорожной системы (дорожное хозяйство)</t>
  </si>
  <si>
    <t>П8200 19008</t>
  </si>
  <si>
    <t>Программа муниципального образования</t>
  </si>
  <si>
    <t>Мероприятие 1"Организация и содержание зданий бюджетных учреждений на территории сельского поселения" в рамках программы "Благоустройство в Хворостянском сельском поселении на 2018-2020гг."</t>
  </si>
  <si>
    <t> П00000 00000</t>
  </si>
  <si>
    <t> П10000 00000</t>
  </si>
  <si>
    <t xml:space="preserve">Фонд оплаты труда государственных (муниципальных) органов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</si>
  <si>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</si>
  <si>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</si>
  <si>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Проведение выборов в представительные органы муниципального образования в рамуах непрограмной части бюджета сельского поселения</t>
  </si>
  <si>
    <t>Резервный фонд местной администрации в рамках непрограмной части бюджета сельского поселения</t>
  </si>
  <si>
    <t>Другие расходы органов местного самоуправления</t>
  </si>
  <si>
    <t>Другие вопросы в области национальной экономики</t>
  </si>
  <si>
    <t>Другие вопросы в области национальной экономике в рамках непрограммной части бюджета сельского поселения</t>
  </si>
  <si>
    <t>Жилищно-Коммунальное хозяйство</t>
  </si>
  <si>
    <t>Публичные нормативные социальные выплаты гражданам</t>
  </si>
  <si>
    <t>Иные пенсии, социальные доплаты к пенсиям</t>
  </si>
  <si>
    <t>312</t>
  </si>
  <si>
    <t>310</t>
  </si>
  <si>
    <t>300</t>
  </si>
  <si>
    <t>Мероприятий в области спорта и физической культуры в рамках непрограмной части бюджета сельского поселения</t>
  </si>
  <si>
    <t>БП000 19110</t>
  </si>
  <si>
    <t>Доплата к пенсиям муниципальным служащим в рамках непрограмной части бюджета сельского поселения</t>
  </si>
  <si>
    <t>Культура, кинематография</t>
  </si>
  <si>
    <t>Мероприятия в области культуры в рамках непрограмной части бюджета сельского поселения</t>
  </si>
  <si>
    <t>Непрограммная часть бюджета селького поселения</t>
  </si>
  <si>
    <t>АДМИНИСТРАЦИЯ ХВОРОСТЯНСКОГО СЕЛЬСКОГО ПОСЕЛЕНИЯ</t>
  </si>
  <si>
    <t>Строительство, реконструкция, ремонт и содержание дорог (2014-2018гг) в рамках муниципальной Программы "Развитие транспортной системы в Новосильском районе (2017-2018гг)</t>
  </si>
  <si>
    <t>2021г</t>
  </si>
  <si>
    <t>2021год</t>
  </si>
  <si>
    <t xml:space="preserve"> 2 02 15001 10 0000 150</t>
  </si>
  <si>
    <t>Статьи расходов бюджета сельского поселения поквартально на 2020 год</t>
  </si>
  <si>
    <t xml:space="preserve"> </t>
  </si>
  <si>
    <t>Глава  0102 БП000 19010 121</t>
  </si>
  <si>
    <t>Глава  0102 БП000 19010 129</t>
  </si>
  <si>
    <t>Администрация  0104 БП000 19020 121</t>
  </si>
  <si>
    <t>Администрация  0104 БП000 19020 129</t>
  </si>
  <si>
    <t>Администрация  0104 БП000 19020 244</t>
  </si>
  <si>
    <t>Администрация  0104 БП000 19020 853</t>
  </si>
  <si>
    <t>Администрация  0104 БП000 19020 000</t>
  </si>
  <si>
    <t>Прочие(ЗАГС) 0114 001 38 00 500</t>
  </si>
  <si>
    <t>Резервный фонд                                           01 11 БП000 19040 870</t>
  </si>
  <si>
    <t>ОВК 02 03 БП000 5118 244</t>
  </si>
  <si>
    <r>
      <t xml:space="preserve">ГО и ЧС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>03 09 БП000 19060 244</t>
    </r>
  </si>
  <si>
    <r>
      <t xml:space="preserve">Дорожное хозяйство (дорожноые фонды)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>04 09 П820019008 244</t>
    </r>
  </si>
  <si>
    <r>
      <t xml:space="preserve">Другие вопросы в области экономики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>04 12 БП000 19120 244</t>
    </r>
  </si>
  <si>
    <t>Культура 08 04 БП000 19080 244</t>
  </si>
  <si>
    <t>Прочие мероприятия по благоустройству                                                                      0503 БП000 19080 244</t>
  </si>
  <si>
    <t>Физическая культура 11 01 БП000 19110 244</t>
  </si>
  <si>
    <t>Ведомственная структура расходов  бюджета поселения на 2020 год  и плановый период 2021-2022 годы</t>
  </si>
  <si>
    <t>2020г.</t>
  </si>
  <si>
    <t>Расходы на выплату персоналу по ведению воинского учета</t>
  </si>
  <si>
    <t>Расходы на выплату воинского учета</t>
  </si>
  <si>
    <t>Фонд оплаты по ведению воинского учета</t>
  </si>
  <si>
    <t>Взносы по обязательному  социальному страхованию на выплаты по ведению воинского учета</t>
  </si>
  <si>
    <t>Источники финансирования дефицита бюджета поселения в 2020 году</t>
  </si>
  <si>
    <t>и плановый период 2021 - 2022 годы</t>
  </si>
  <si>
    <t>2022г</t>
  </si>
  <si>
    <t xml:space="preserve">      Администраторы источников финансирования дефицита бюджета                        поселения на 2020 год и плановый период 2021-2022 годы</t>
  </si>
  <si>
    <t xml:space="preserve"> 2 02 15002 00 0000 150</t>
  </si>
  <si>
    <t>Поступление доходов в бюджет поселения на 2020 год и плановый период 2021-2022гг.</t>
  </si>
  <si>
    <t xml:space="preserve">     </t>
  </si>
  <si>
    <t>015 1 00 00000 00 0000 000</t>
  </si>
  <si>
    <t>015 1 01 00000 00 0000 000</t>
  </si>
  <si>
    <t>015 1 05 00000 00 0000 000</t>
  </si>
  <si>
    <t>015 1 05 03010 01 0000 110</t>
  </si>
  <si>
    <t>015 1 06 00000 00 0000 000</t>
  </si>
  <si>
    <t>015 1 06 01000 00 0000 110</t>
  </si>
  <si>
    <t>015 1 06 01030 10 0000 110</t>
  </si>
  <si>
    <t>015 1 06 06000 00 0000 110</t>
  </si>
  <si>
    <t>015 1 06 06033 10 0000 110</t>
  </si>
  <si>
    <t>015 1 06 06043 10 0000 110</t>
  </si>
  <si>
    <t>015 1 11 00000 00 0000 000</t>
  </si>
  <si>
    <t>015 1 11 05000 00 0000 120</t>
  </si>
  <si>
    <t>015 1 11 05035 10 0000 120</t>
  </si>
  <si>
    <t>015 1 14 06025 10 0000 430</t>
  </si>
  <si>
    <t>015 1  16  00000 00 0000 000</t>
  </si>
  <si>
    <t>015 1  16 21050 10 0000 140</t>
  </si>
  <si>
    <t>015 1 17 00000 00 0000 000</t>
  </si>
  <si>
    <t>015 1 17 05050 10 0000 180</t>
  </si>
  <si>
    <t>015 1 17 01050 10 0000 180</t>
  </si>
  <si>
    <t>015 2 00 00000 00 0000 000</t>
  </si>
  <si>
    <t>015 2 02 00000 00 0000 000</t>
  </si>
  <si>
    <t>015 2 02 10000 00 0000 150</t>
  </si>
  <si>
    <t>015 2 02 15001 00 0000 150</t>
  </si>
  <si>
    <t>015 2 02 15001 10 0000 150</t>
  </si>
  <si>
    <t>015 2 02 30000 00 0000 150</t>
  </si>
  <si>
    <t>015 2 02 35930 00 0000 150</t>
  </si>
  <si>
    <t>015 2 02 35930 10 0000 150</t>
  </si>
  <si>
    <t>015 2 02 35118 00 0000 150</t>
  </si>
  <si>
    <t>015 2 02 35118 10 0000 150</t>
  </si>
  <si>
    <t>015 2 02 40000 00 0000 150</t>
  </si>
  <si>
    <t>015 2 02 49999 00 0000 150</t>
  </si>
  <si>
    <t>015 2 02 49999 10 0000 150</t>
  </si>
  <si>
    <t>015 2 08 05000 10 0000 180</t>
  </si>
  <si>
    <t>Дотации бюджетам сельских поселений на выравнивание бюджетной обеспеченности субъекта Российской федерации</t>
  </si>
  <si>
    <t>бюджетной обеспеченности субъекта Российской федерации</t>
  </si>
  <si>
    <t>приложение №5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от "27"12.2019 №155</t>
  </si>
  <si>
    <t>приложение №6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Совета народных депутатов от  "27"21.2019 №155</t>
  </si>
  <si>
    <t>приложение №7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                                                                                                                                          от "27"12.2019 №155</t>
  </si>
  <si>
    <t xml:space="preserve">                                                                                                                                                                                                                                     приложение № 10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народных депутатов от "27"12.2019 №155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</si>
</sst>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00000.0"/>
    <numFmt numFmtId="182" formatCode="[$-FC19]d\ mmmm\ yyyy\ &quot;г.&quot;"/>
    <numFmt numFmtId="183" formatCode="[$-F800]dddd\,\ mmmm\ dd\,\ yyyy"/>
    <numFmt numFmtId="184" formatCode="[$-FC19]d\ mmmm\ yyyy\ \г\."/>
    <numFmt numFmtId="185" formatCode="#.##0.00"/>
    <numFmt numFmtId="186" formatCode="0.0"/>
    <numFmt numFmtId="187" formatCode="#.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9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Arial Cyr"/>
      <family val="2"/>
    </font>
    <font>
      <sz val="11"/>
      <name val="Arial Cyr"/>
      <family val="2"/>
    </font>
    <font>
      <b/>
      <sz val="8"/>
      <name val="Arial Cyr"/>
      <family val="2"/>
    </font>
    <font>
      <b/>
      <sz val="13"/>
      <name val="Arial"/>
      <family val="2"/>
    </font>
    <font>
      <sz val="10.5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9.5"/>
      <color indexed="10"/>
      <name val="Times New Roman"/>
      <family val="1"/>
    </font>
    <font>
      <b/>
      <sz val="9.5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.5"/>
      <color rgb="FFFF0000"/>
      <name val="Times New Roman"/>
      <family val="1"/>
    </font>
    <font>
      <b/>
      <sz val="8"/>
      <color rgb="FFFF0000"/>
      <name val="Times New Roman"/>
      <family val="1"/>
    </font>
    <font>
      <sz val="9.5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26" borderId="2" applyNumberFormat="0" applyAlignment="0" applyProtection="0"/>
    <xf numFmtId="0" fontId="79" fillId="26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7" borderId="7" applyNumberFormat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1" fillId="31" borderId="0" applyNumberFormat="0" applyBorder="0" applyAlignment="0" applyProtection="0"/>
  </cellStyleXfs>
  <cellXfs count="5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3" fontId="11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49" fontId="19" fillId="0" borderId="0" xfId="0" applyNumberFormat="1" applyFont="1" applyFill="1" applyBorder="1" applyAlignment="1" applyProtection="1">
      <alignment vertical="center" wrapText="1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49" fontId="19" fillId="0" borderId="10" xfId="0" applyNumberFormat="1" applyFont="1" applyFill="1" applyBorder="1" applyAlignment="1" applyProtection="1">
      <alignment vertical="center" wrapText="1"/>
      <protection locked="0"/>
    </xf>
    <xf numFmtId="4" fontId="16" fillId="0" borderId="0" xfId="0" applyNumberFormat="1" applyFont="1" applyFill="1" applyBorder="1" applyAlignment="1" applyProtection="1">
      <alignment vertical="center" wrapText="1"/>
      <protection locked="0"/>
    </xf>
    <xf numFmtId="4" fontId="16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vertical="center" wrapText="1"/>
      <protection locked="0"/>
    </xf>
    <xf numFmtId="2" fontId="21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0" xfId="0" applyNumberFormat="1" applyFont="1" applyFill="1" applyAlignment="1" applyProtection="1">
      <alignment horizontal="center" vertical="center" wrapText="1"/>
      <protection locked="0"/>
    </xf>
    <xf numFmtId="18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 locked="0"/>
    </xf>
    <xf numFmtId="4" fontId="30" fillId="0" borderId="0" xfId="0" applyNumberFormat="1" applyFont="1" applyFill="1" applyBorder="1" applyAlignment="1" applyProtection="1">
      <alignment horizontal="right" vertical="center"/>
      <protection/>
    </xf>
    <xf numFmtId="4" fontId="31" fillId="0" borderId="0" xfId="0" applyNumberFormat="1" applyFont="1" applyFill="1" applyBorder="1" applyAlignment="1" applyProtection="1">
      <alignment horizontal="right" vertical="center"/>
      <protection/>
    </xf>
    <xf numFmtId="4" fontId="30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86" fontId="30" fillId="0" borderId="10" xfId="0" applyNumberFormat="1" applyFont="1" applyFill="1" applyBorder="1" applyAlignment="1" applyProtection="1">
      <alignment horizontal="center" vertical="center"/>
      <protection/>
    </xf>
    <xf numFmtId="186" fontId="30" fillId="4" borderId="10" xfId="0" applyNumberFormat="1" applyFont="1" applyFill="1" applyBorder="1" applyAlignment="1" applyProtection="1">
      <alignment horizontal="center" vertical="center"/>
      <protection locked="0"/>
    </xf>
    <xf numFmtId="186" fontId="30" fillId="4" borderId="10" xfId="0" applyNumberFormat="1" applyFont="1" applyFill="1" applyBorder="1" applyAlignment="1" applyProtection="1">
      <alignment horizontal="center" vertical="center"/>
      <protection/>
    </xf>
    <xf numFmtId="186" fontId="31" fillId="0" borderId="1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86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86" fontId="13" fillId="0" borderId="0" xfId="0" applyNumberFormat="1" applyFont="1" applyFill="1" applyBorder="1" applyAlignment="1">
      <alignment horizontal="center" vertical="center" wrapText="1"/>
    </xf>
    <xf numFmtId="186" fontId="36" fillId="0" borderId="0" xfId="0" applyNumberFormat="1" applyFont="1" applyFill="1" applyAlignment="1">
      <alignment/>
    </xf>
    <xf numFmtId="186" fontId="3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6" fontId="1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186" fontId="14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49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6" fontId="13" fillId="0" borderId="0" xfId="0" applyNumberFormat="1" applyFont="1" applyBorder="1" applyAlignment="1">
      <alignment horizontal="center" vertical="center" wrapText="1"/>
    </xf>
    <xf numFmtId="186" fontId="13" fillId="4" borderId="0" xfId="0" applyNumberFormat="1" applyFont="1" applyFill="1" applyBorder="1" applyAlignment="1">
      <alignment horizontal="center" vertical="center" wrapText="1"/>
    </xf>
    <xf numFmtId="186" fontId="3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/>
    </xf>
    <xf numFmtId="186" fontId="7" fillId="0" borderId="10" xfId="0" applyNumberFormat="1" applyFont="1" applyFill="1" applyBorder="1" applyAlignment="1">
      <alignment horizontal="center" vertical="center"/>
    </xf>
    <xf numFmtId="186" fontId="28" fillId="0" borderId="10" xfId="0" applyNumberFormat="1" applyFont="1" applyFill="1" applyBorder="1" applyAlignment="1">
      <alignment horizontal="center"/>
    </xf>
    <xf numFmtId="186" fontId="2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186" fontId="45" fillId="0" borderId="10" xfId="0" applyNumberFormat="1" applyFont="1" applyFill="1" applyBorder="1" applyAlignment="1" applyProtection="1">
      <alignment horizontal="center" vertical="center"/>
      <protection/>
    </xf>
    <xf numFmtId="186" fontId="45" fillId="4" borderId="10" xfId="0" applyNumberFormat="1" applyFont="1" applyFill="1" applyBorder="1" applyAlignment="1" applyProtection="1">
      <alignment horizontal="center" vertical="center"/>
      <protection locked="0"/>
    </xf>
    <xf numFmtId="186" fontId="45" fillId="4" borderId="10" xfId="0" applyNumberFormat="1" applyFont="1" applyFill="1" applyBorder="1" applyAlignment="1" applyProtection="1">
      <alignment horizontal="center" vertical="center"/>
      <protection/>
    </xf>
    <xf numFmtId="186" fontId="46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/>
      <protection locked="0"/>
    </xf>
    <xf numFmtId="49" fontId="3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2" fontId="30" fillId="0" borderId="10" xfId="0" applyNumberFormat="1" applyFont="1" applyFill="1" applyBorder="1" applyAlignment="1" applyProtection="1">
      <alignment horizontal="center" vertical="center"/>
      <protection/>
    </xf>
    <xf numFmtId="2" fontId="30" fillId="32" borderId="10" xfId="0" applyNumberFormat="1" applyFont="1" applyFill="1" applyBorder="1" applyAlignment="1" applyProtection="1">
      <alignment horizontal="center" vertical="center"/>
      <protection/>
    </xf>
    <xf numFmtId="2" fontId="30" fillId="4" borderId="10" xfId="0" applyNumberFormat="1" applyFont="1" applyFill="1" applyBorder="1" applyAlignment="1" applyProtection="1">
      <alignment horizontal="center" vertical="center"/>
      <protection locked="0"/>
    </xf>
    <xf numFmtId="2" fontId="30" fillId="32" borderId="10" xfId="0" applyNumberFormat="1" applyFont="1" applyFill="1" applyBorder="1" applyAlignment="1" applyProtection="1">
      <alignment horizontal="center" vertical="center"/>
      <protection locked="0"/>
    </xf>
    <xf numFmtId="2" fontId="30" fillId="0" borderId="10" xfId="0" applyNumberFormat="1" applyFont="1" applyFill="1" applyBorder="1" applyAlignment="1" applyProtection="1">
      <alignment horizontal="center" vertical="center"/>
      <protection locked="0"/>
    </xf>
    <xf numFmtId="186" fontId="30" fillId="33" borderId="10" xfId="0" applyNumberFormat="1" applyFont="1" applyFill="1" applyBorder="1" applyAlignment="1" applyProtection="1">
      <alignment horizontal="center" vertical="center"/>
      <protection/>
    </xf>
    <xf numFmtId="186" fontId="24" fillId="4" borderId="10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1" fontId="30" fillId="4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186" fontId="30" fillId="33" borderId="10" xfId="0" applyNumberFormat="1" applyFont="1" applyFill="1" applyBorder="1" applyAlignment="1" applyProtection="1">
      <alignment horizontal="center" vertical="center"/>
      <protection locked="0"/>
    </xf>
    <xf numFmtId="186" fontId="7" fillId="0" borderId="10" xfId="0" applyNumberFormat="1" applyFont="1" applyFill="1" applyBorder="1" applyAlignment="1">
      <alignment horizontal="center"/>
    </xf>
    <xf numFmtId="186" fontId="31" fillId="0" borderId="10" xfId="0" applyNumberFormat="1" applyFont="1" applyFill="1" applyBorder="1" applyAlignment="1" applyProtection="1">
      <alignment horizontal="center" vertical="center"/>
      <protection locked="0"/>
    </xf>
    <xf numFmtId="49" fontId="50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9" fontId="26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49" fontId="28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39" fillId="34" borderId="10" xfId="0" applyNumberFormat="1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49" fontId="27" fillId="34" borderId="10" xfId="0" applyNumberFormat="1" applyFont="1" applyFill="1" applyBorder="1" applyAlignment="1">
      <alignment horizontal="center" vertical="center" wrapText="1"/>
    </xf>
    <xf numFmtId="49" fontId="55" fillId="34" borderId="10" xfId="0" applyNumberFormat="1" applyFont="1" applyFill="1" applyBorder="1" applyAlignment="1">
      <alignment horizontal="center" vertical="center" wrapText="1"/>
    </xf>
    <xf numFmtId="186" fontId="2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vertical="center" wrapText="1"/>
    </xf>
    <xf numFmtId="186" fontId="28" fillId="34" borderId="10" xfId="0" applyNumberFormat="1" applyFont="1" applyFill="1" applyBorder="1" applyAlignment="1">
      <alignment horizontal="center"/>
    </xf>
    <xf numFmtId="0" fontId="12" fillId="34" borderId="0" xfId="0" applyFont="1" applyFill="1" applyAlignment="1">
      <alignment/>
    </xf>
    <xf numFmtId="49" fontId="24" fillId="34" borderId="1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86" fontId="16" fillId="0" borderId="10" xfId="0" applyNumberFormat="1" applyFont="1" applyBorder="1" applyAlignment="1">
      <alignment horizontal="left" vertical="center" wrapText="1"/>
    </xf>
    <xf numFmtId="49" fontId="3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" fillId="35" borderId="10" xfId="0" applyNumberFormat="1" applyFont="1" applyFill="1" applyBorder="1" applyAlignment="1" applyProtection="1">
      <alignment vertical="center" wrapText="1"/>
      <protection locked="0"/>
    </xf>
    <xf numFmtId="186" fontId="1" fillId="35" borderId="10" xfId="0" applyNumberFormat="1" applyFont="1" applyFill="1" applyBorder="1" applyAlignment="1" applyProtection="1">
      <alignment horizontal="center" vertical="center" wrapText="1"/>
      <protection/>
    </xf>
    <xf numFmtId="186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186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186" fontId="4" fillId="0" borderId="10" xfId="0" applyNumberFormat="1" applyFont="1" applyFill="1" applyBorder="1" applyAlignment="1" applyProtection="1">
      <alignment horizontal="center" vertical="center" wrapText="1"/>
      <protection/>
    </xf>
    <xf numFmtId="186" fontId="4" fillId="34" borderId="10" xfId="0" applyNumberFormat="1" applyFont="1" applyFill="1" applyBorder="1" applyAlignment="1" applyProtection="1">
      <alignment horizontal="center" vertical="center" wrapText="1"/>
      <protection/>
    </xf>
    <xf numFmtId="186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10" fillId="34" borderId="0" xfId="0" applyFont="1" applyFill="1" applyBorder="1" applyAlignment="1" applyProtection="1">
      <alignment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186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86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 locked="0"/>
    </xf>
    <xf numFmtId="2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0" xfId="0" applyNumberFormat="1" applyFont="1" applyFill="1" applyBorder="1" applyAlignment="1" applyProtection="1">
      <alignment horizontal="center" vertical="center" wrapText="1"/>
      <protection/>
    </xf>
    <xf numFmtId="4" fontId="1" fillId="34" borderId="0" xfId="0" applyNumberFormat="1" applyFont="1" applyFill="1" applyBorder="1" applyAlignment="1" applyProtection="1">
      <alignment vertical="center" wrapText="1"/>
      <protection/>
    </xf>
    <xf numFmtId="4" fontId="1" fillId="34" borderId="0" xfId="0" applyNumberFormat="1" applyFont="1" applyFill="1" applyBorder="1" applyAlignment="1" applyProtection="1">
      <alignment vertical="center" wrapText="1"/>
      <protection locked="0"/>
    </xf>
    <xf numFmtId="0" fontId="12" fillId="34" borderId="0" xfId="0" applyFont="1" applyFill="1" applyBorder="1" applyAlignment="1" applyProtection="1">
      <alignment vertical="center" wrapText="1"/>
      <protection locked="0"/>
    </xf>
    <xf numFmtId="2" fontId="12" fillId="34" borderId="0" xfId="0" applyNumberFormat="1" applyFont="1" applyFill="1" applyBorder="1" applyAlignment="1" applyProtection="1">
      <alignment vertical="center" wrapText="1"/>
      <protection locked="0"/>
    </xf>
    <xf numFmtId="49" fontId="1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vertical="center" wrapText="1"/>
      <protection locked="0"/>
    </xf>
    <xf numFmtId="0" fontId="16" fillId="0" borderId="10" xfId="0" applyNumberFormat="1" applyFont="1" applyFill="1" applyBorder="1" applyAlignment="1" applyProtection="1">
      <alignment vertical="center" wrapText="1"/>
      <protection locked="0"/>
    </xf>
    <xf numFmtId="186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4" fontId="19" fillId="0" borderId="0" xfId="0" applyNumberFormat="1" applyFont="1" applyFill="1" applyBorder="1" applyAlignment="1" applyProtection="1">
      <alignment vertical="center" wrapText="1"/>
      <protection/>
    </xf>
    <xf numFmtId="0" fontId="1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wrapText="1"/>
    </xf>
    <xf numFmtId="186" fontId="16" fillId="0" borderId="12" xfId="0" applyNumberFormat="1" applyFont="1" applyBorder="1" applyAlignment="1">
      <alignment horizontal="left" vertical="center" wrapText="1"/>
    </xf>
    <xf numFmtId="186" fontId="16" fillId="0" borderId="11" xfId="0" applyNumberFormat="1" applyFont="1" applyBorder="1" applyAlignment="1">
      <alignment horizontal="left" vertical="center" wrapText="1"/>
    </xf>
    <xf numFmtId="0" fontId="16" fillId="34" borderId="17" xfId="0" applyFont="1" applyFill="1" applyBorder="1" applyAlignment="1">
      <alignment horizontal="left" vertical="center" wrapText="1"/>
    </xf>
    <xf numFmtId="186" fontId="36" fillId="34" borderId="0" xfId="0" applyNumberFormat="1" applyFont="1" applyFill="1" applyBorder="1" applyAlignment="1">
      <alignment/>
    </xf>
    <xf numFmtId="186" fontId="36" fillId="34" borderId="0" xfId="0" applyNumberFormat="1" applyFont="1" applyFill="1" applyAlignment="1">
      <alignment/>
    </xf>
    <xf numFmtId="186" fontId="13" fillId="34" borderId="0" xfId="0" applyNumberFormat="1" applyFont="1" applyFill="1" applyAlignment="1">
      <alignment horizontal="center" vertical="center" wrapText="1"/>
    </xf>
    <xf numFmtId="186" fontId="13" fillId="34" borderId="0" xfId="0" applyNumberFormat="1" applyFont="1" applyFill="1" applyBorder="1" applyAlignment="1">
      <alignment horizontal="center" vertical="center" wrapText="1"/>
    </xf>
    <xf numFmtId="186" fontId="7" fillId="0" borderId="13" xfId="0" applyNumberFormat="1" applyFont="1" applyFill="1" applyBorder="1" applyAlignment="1">
      <alignment horizontal="center" vertical="center"/>
    </xf>
    <xf numFmtId="186" fontId="28" fillId="0" borderId="13" xfId="0" applyNumberFormat="1" applyFont="1" applyFill="1" applyBorder="1" applyAlignment="1">
      <alignment horizontal="center"/>
    </xf>
    <xf numFmtId="186" fontId="28" fillId="34" borderId="13" xfId="0" applyNumberFormat="1" applyFont="1" applyFill="1" applyBorder="1" applyAlignment="1">
      <alignment horizontal="center"/>
    </xf>
    <xf numFmtId="186" fontId="2" fillId="0" borderId="13" xfId="0" applyNumberFormat="1" applyFont="1" applyFill="1" applyBorder="1" applyAlignment="1">
      <alignment horizontal="center"/>
    </xf>
    <xf numFmtId="186" fontId="2" fillId="34" borderId="13" xfId="0" applyNumberFormat="1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6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6" fontId="7" fillId="0" borderId="10" xfId="0" applyNumberFormat="1" applyFont="1" applyFill="1" applyBorder="1" applyAlignment="1">
      <alignment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186" fontId="28" fillId="0" borderId="10" xfId="0" applyNumberFormat="1" applyFont="1" applyFill="1" applyBorder="1" applyAlignment="1">
      <alignment/>
    </xf>
    <xf numFmtId="49" fontId="28" fillId="34" borderId="10" xfId="0" applyNumberFormat="1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186" fontId="28" fillId="34" borderId="10" xfId="0" applyNumberFormat="1" applyFont="1" applyFill="1" applyBorder="1" applyAlignment="1">
      <alignment horizontal="center" vertical="center"/>
    </xf>
    <xf numFmtId="186" fontId="28" fillId="34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38" fillId="0" borderId="10" xfId="0" applyFont="1" applyBorder="1" applyAlignment="1">
      <alignment horizontal="center" vertical="center" wrapText="1"/>
    </xf>
    <xf numFmtId="49" fontId="38" fillId="35" borderId="10" xfId="0" applyNumberFormat="1" applyFont="1" applyFill="1" applyBorder="1" applyAlignment="1" applyProtection="1">
      <alignment horizontal="center" vertical="center" wrapText="1"/>
      <protection locked="0"/>
    </xf>
    <xf numFmtId="186" fontId="28" fillId="0" borderId="15" xfId="0" applyNumberFormat="1" applyFont="1" applyFill="1" applyBorder="1" applyAlignment="1">
      <alignment/>
    </xf>
    <xf numFmtId="186" fontId="2" fillId="0" borderId="15" xfId="0" applyNumberFormat="1" applyFont="1" applyFill="1" applyBorder="1" applyAlignment="1">
      <alignment/>
    </xf>
    <xf numFmtId="186" fontId="7" fillId="0" borderId="15" xfId="0" applyNumberFormat="1" applyFont="1" applyFill="1" applyBorder="1" applyAlignment="1">
      <alignment/>
    </xf>
    <xf numFmtId="186" fontId="2" fillId="34" borderId="15" xfId="0" applyNumberFormat="1" applyFont="1" applyFill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11" fillId="34" borderId="13" xfId="0" applyNumberFormat="1" applyFont="1" applyFill="1" applyBorder="1" applyAlignment="1">
      <alignment horizontal="left" vertical="center" wrapText="1"/>
    </xf>
    <xf numFmtId="0" fontId="11" fillId="34" borderId="14" xfId="0" applyNumberFormat="1" applyFont="1" applyFill="1" applyBorder="1" applyAlignment="1">
      <alignment horizontal="left" vertical="center" wrapText="1"/>
    </xf>
    <xf numFmtId="0" fontId="11" fillId="34" borderId="15" xfId="0" applyNumberFormat="1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/>
    </xf>
    <xf numFmtId="0" fontId="43" fillId="0" borderId="13" xfId="0" applyNumberFormat="1" applyFont="1" applyFill="1" applyBorder="1" applyAlignment="1">
      <alignment horizontal="left" vertical="center" wrapText="1"/>
    </xf>
    <xf numFmtId="0" fontId="43" fillId="0" borderId="14" xfId="0" applyNumberFormat="1" applyFont="1" applyFill="1" applyBorder="1" applyAlignment="1">
      <alignment horizontal="left" vertical="center" wrapText="1"/>
    </xf>
    <xf numFmtId="0" fontId="43" fillId="0" borderId="15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 wrapText="1"/>
      <protection locked="0"/>
    </xf>
    <xf numFmtId="49" fontId="4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3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186" fontId="2" fillId="0" borderId="10" xfId="0" applyNumberFormat="1" applyFont="1" applyFill="1" applyBorder="1" applyAlignment="1">
      <alignment horizontal="center" vertical="center"/>
    </xf>
    <xf numFmtId="186" fontId="2" fillId="0" borderId="13" xfId="0" applyNumberFormat="1" applyFont="1" applyFill="1" applyBorder="1" applyAlignment="1">
      <alignment horizontal="center" vertical="center"/>
    </xf>
    <xf numFmtId="186" fontId="2" fillId="0" borderId="14" xfId="0" applyNumberFormat="1" applyFont="1" applyFill="1" applyBorder="1" applyAlignment="1">
      <alignment horizontal="center" vertical="center"/>
    </xf>
    <xf numFmtId="49" fontId="28" fillId="34" borderId="10" xfId="0" applyNumberFormat="1" applyFont="1" applyFill="1" applyBorder="1" applyAlignment="1">
      <alignment vertical="center" wrapText="1"/>
    </xf>
    <xf numFmtId="186" fontId="28" fillId="34" borderId="10" xfId="0" applyNumberFormat="1" applyFont="1" applyFill="1" applyBorder="1" applyAlignment="1">
      <alignment/>
    </xf>
    <xf numFmtId="186" fontId="28" fillId="34" borderId="13" xfId="0" applyNumberFormat="1" applyFont="1" applyFill="1" applyBorder="1" applyAlignment="1">
      <alignment/>
    </xf>
    <xf numFmtId="186" fontId="28" fillId="0" borderId="10" xfId="0" applyNumberFormat="1" applyFont="1" applyFill="1" applyBorder="1" applyAlignment="1">
      <alignment/>
    </xf>
    <xf numFmtId="0" fontId="23" fillId="34" borderId="0" xfId="0" applyFont="1" applyFill="1" applyAlignment="1">
      <alignment/>
    </xf>
    <xf numFmtId="49" fontId="28" fillId="34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34" borderId="14" xfId="0" applyFont="1" applyFill="1" applyBorder="1" applyAlignment="1">
      <alignment vertical="center" wrapText="1"/>
    </xf>
    <xf numFmtId="0" fontId="11" fillId="34" borderId="15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3" fillId="34" borderId="0" xfId="0" applyFont="1" applyFill="1" applyBorder="1" applyAlignment="1">
      <alignment wrapText="1"/>
    </xf>
    <xf numFmtId="186" fontId="92" fillId="0" borderId="10" xfId="0" applyNumberFormat="1" applyFont="1" applyFill="1" applyBorder="1" applyAlignment="1" applyProtection="1">
      <alignment horizontal="center" vertical="center"/>
      <protection/>
    </xf>
    <xf numFmtId="186" fontId="93" fillId="0" borderId="10" xfId="0" applyNumberFormat="1" applyFont="1" applyFill="1" applyBorder="1" applyAlignment="1" applyProtection="1">
      <alignment horizontal="center" vertical="center"/>
      <protection/>
    </xf>
    <xf numFmtId="186" fontId="3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186" fontId="30" fillId="34" borderId="10" xfId="0" applyNumberFormat="1" applyFont="1" applyFill="1" applyBorder="1" applyAlignment="1" applyProtection="1">
      <alignment horizontal="center" vertical="center"/>
      <protection locked="0"/>
    </xf>
    <xf numFmtId="186" fontId="5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6" fontId="1" fillId="0" borderId="0" xfId="0" applyNumberFormat="1" applyFont="1" applyFill="1" applyBorder="1" applyAlignment="1">
      <alignment/>
    </xf>
    <xf numFmtId="186" fontId="12" fillId="0" borderId="0" xfId="0" applyNumberFormat="1" applyFont="1" applyFill="1" applyAlignment="1">
      <alignment/>
    </xf>
    <xf numFmtId="186" fontId="12" fillId="0" borderId="1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186" fontId="4" fillId="0" borderId="11" xfId="0" applyNumberFormat="1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/>
    </xf>
    <xf numFmtId="186" fontId="4" fillId="0" borderId="13" xfId="0" applyNumberFormat="1" applyFont="1" applyFill="1" applyBorder="1" applyAlignment="1">
      <alignment horizontal="center"/>
    </xf>
    <xf numFmtId="186" fontId="23" fillId="0" borderId="14" xfId="0" applyNumberFormat="1" applyFont="1" applyFill="1" applyBorder="1" applyAlignment="1">
      <alignment horizontal="center"/>
    </xf>
    <xf numFmtId="186" fontId="48" fillId="0" borderId="10" xfId="0" applyNumberFormat="1" applyFont="1" applyFill="1" applyBorder="1" applyAlignment="1">
      <alignment horizontal="center"/>
    </xf>
    <xf numFmtId="186" fontId="48" fillId="0" borderId="13" xfId="0" applyNumberFormat="1" applyFont="1" applyFill="1" applyBorder="1" applyAlignment="1">
      <alignment horizontal="center"/>
    </xf>
    <xf numFmtId="186" fontId="52" fillId="0" borderId="10" xfId="0" applyNumberFormat="1" applyFont="1" applyFill="1" applyBorder="1" applyAlignment="1">
      <alignment horizontal="center"/>
    </xf>
    <xf numFmtId="186" fontId="52" fillId="0" borderId="13" xfId="0" applyNumberFormat="1" applyFont="1" applyFill="1" applyBorder="1" applyAlignment="1">
      <alignment horizontal="center"/>
    </xf>
    <xf numFmtId="186" fontId="42" fillId="0" borderId="10" xfId="0" applyNumberFormat="1" applyFont="1" applyFill="1" applyBorder="1" applyAlignment="1">
      <alignment horizontal="center"/>
    </xf>
    <xf numFmtId="186" fontId="42" fillId="0" borderId="13" xfId="0" applyNumberFormat="1" applyFont="1" applyFill="1" applyBorder="1" applyAlignment="1">
      <alignment horizontal="center"/>
    </xf>
    <xf numFmtId="186" fontId="7" fillId="0" borderId="13" xfId="0" applyNumberFormat="1" applyFont="1" applyFill="1" applyBorder="1" applyAlignment="1">
      <alignment horizontal="center"/>
    </xf>
    <xf numFmtId="186" fontId="1" fillId="0" borderId="12" xfId="0" applyNumberFormat="1" applyFont="1" applyFill="1" applyBorder="1" applyAlignment="1">
      <alignment/>
    </xf>
    <xf numFmtId="186" fontId="2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 horizontal="right" vertical="center" wrapText="1"/>
    </xf>
    <xf numFmtId="186" fontId="0" fillId="34" borderId="0" xfId="0" applyNumberFormat="1" applyFill="1" applyAlignment="1">
      <alignment/>
    </xf>
    <xf numFmtId="186" fontId="1" fillId="34" borderId="0" xfId="0" applyNumberFormat="1" applyFont="1" applyFill="1" applyAlignment="1">
      <alignment horizontal="center" vertical="center" wrapText="1"/>
    </xf>
    <xf numFmtId="186" fontId="0" fillId="0" borderId="0" xfId="0" applyNumberFormat="1" applyFill="1" applyAlignment="1">
      <alignment/>
    </xf>
    <xf numFmtId="186" fontId="14" fillId="34" borderId="10" xfId="0" applyNumberFormat="1" applyFont="1" applyFill="1" applyBorder="1" applyAlignment="1">
      <alignment horizontal="center" vertical="center" wrapText="1"/>
    </xf>
    <xf numFmtId="186" fontId="13" fillId="0" borderId="10" xfId="0" applyNumberFormat="1" applyFont="1" applyBorder="1" applyAlignment="1">
      <alignment horizontal="center" vertical="center" wrapText="1"/>
    </xf>
    <xf numFmtId="186" fontId="13" fillId="34" borderId="10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86" fontId="94" fillId="36" borderId="10" xfId="0" applyNumberFormat="1" applyFont="1" applyFill="1" applyBorder="1" applyAlignment="1" applyProtection="1">
      <alignment horizontal="center" vertical="center"/>
      <protection locked="0"/>
    </xf>
    <xf numFmtId="186" fontId="30" fillId="36" borderId="10" xfId="0" applyNumberFormat="1" applyFont="1" applyFill="1" applyBorder="1" applyAlignment="1" applyProtection="1">
      <alignment horizontal="center" vertical="center"/>
      <protection locked="0"/>
    </xf>
    <xf numFmtId="186" fontId="30" fillId="37" borderId="10" xfId="0" applyNumberFormat="1" applyFont="1" applyFill="1" applyBorder="1" applyAlignment="1" applyProtection="1">
      <alignment horizontal="center" vertical="center"/>
      <protection locked="0"/>
    </xf>
    <xf numFmtId="186" fontId="31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/>
      <protection locked="0"/>
    </xf>
    <xf numFmtId="186" fontId="7" fillId="34" borderId="0" xfId="0" applyNumberFormat="1" applyFont="1" applyFill="1" applyBorder="1" applyAlignment="1" applyProtection="1">
      <alignment horizontal="center"/>
      <protection locked="0"/>
    </xf>
    <xf numFmtId="186" fontId="29" fillId="0" borderId="10" xfId="0" applyNumberFormat="1" applyFont="1" applyFill="1" applyBorder="1" applyAlignment="1">
      <alignment horizontal="center"/>
    </xf>
    <xf numFmtId="186" fontId="29" fillId="3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86" fontId="0" fillId="0" borderId="10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6" fillId="34" borderId="13" xfId="0" applyFont="1" applyFill="1" applyBorder="1" applyAlignment="1">
      <alignment horizontal="left" vertical="center" wrapText="1"/>
    </xf>
    <xf numFmtId="0" fontId="16" fillId="34" borderId="14" xfId="0" applyFont="1" applyFill="1" applyBorder="1" applyAlignment="1">
      <alignment horizontal="left" vertical="center" wrapText="1"/>
    </xf>
    <xf numFmtId="0" fontId="16" fillId="34" borderId="15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34" borderId="13" xfId="0" applyFont="1" applyFill="1" applyBorder="1" applyAlignment="1">
      <alignment horizontal="left" vertical="center" wrapText="1"/>
    </xf>
    <xf numFmtId="0" fontId="16" fillId="34" borderId="14" xfId="0" applyFont="1" applyFill="1" applyBorder="1" applyAlignment="1">
      <alignment horizontal="left" vertical="center" wrapText="1"/>
    </xf>
    <xf numFmtId="0" fontId="16" fillId="34" borderId="15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16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186" fontId="4" fillId="0" borderId="13" xfId="0" applyNumberFormat="1" applyFont="1" applyFill="1" applyBorder="1" applyAlignment="1">
      <alignment horizontal="center" wrapText="1"/>
    </xf>
    <xf numFmtId="186" fontId="4" fillId="0" borderId="14" xfId="0" applyNumberFormat="1" applyFont="1" applyFill="1" applyBorder="1" applyAlignment="1">
      <alignment horizontal="center" wrapText="1"/>
    </xf>
    <xf numFmtId="186" fontId="4" fillId="0" borderId="15" xfId="0" applyNumberFormat="1" applyFont="1" applyFill="1" applyBorder="1" applyAlignment="1">
      <alignment horizontal="center" wrapText="1"/>
    </xf>
    <xf numFmtId="0" fontId="5" fillId="38" borderId="13" xfId="0" applyFont="1" applyFill="1" applyBorder="1" applyAlignment="1" applyProtection="1">
      <alignment horizontal="left" vertical="center" wrapText="1"/>
      <protection locked="0"/>
    </xf>
    <xf numFmtId="0" fontId="5" fillId="38" borderId="14" xfId="0" applyFont="1" applyFill="1" applyBorder="1" applyAlignment="1" applyProtection="1">
      <alignment horizontal="left" vertical="center" wrapText="1"/>
      <protection locked="0"/>
    </xf>
    <xf numFmtId="0" fontId="5" fillId="38" borderId="15" xfId="0" applyFont="1" applyFill="1" applyBorder="1" applyAlignment="1" applyProtection="1">
      <alignment horizontal="left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5" borderId="13" xfId="0" applyFont="1" applyFill="1" applyBorder="1" applyAlignment="1" applyProtection="1">
      <alignment horizontal="center" vertical="center" wrapText="1"/>
      <protection locked="0"/>
    </xf>
    <xf numFmtId="0" fontId="5" fillId="35" borderId="14" xfId="0" applyFont="1" applyFill="1" applyBorder="1" applyAlignment="1" applyProtection="1">
      <alignment horizontal="center" vertical="center" wrapText="1"/>
      <protection locked="0"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0" fontId="5" fillId="39" borderId="13" xfId="0" applyFont="1" applyFill="1" applyBorder="1" applyAlignment="1" applyProtection="1">
      <alignment horizontal="center" vertical="center" wrapText="1"/>
      <protection locked="0"/>
    </xf>
    <xf numFmtId="0" fontId="5" fillId="39" borderId="14" xfId="0" applyFont="1" applyFill="1" applyBorder="1" applyAlignment="1" applyProtection="1">
      <alignment horizontal="center" vertical="center" wrapText="1"/>
      <protection locked="0"/>
    </xf>
    <xf numFmtId="0" fontId="5" fillId="39" borderId="15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6" fillId="40" borderId="13" xfId="0" applyFont="1" applyFill="1" applyBorder="1" applyAlignment="1" applyProtection="1">
      <alignment horizontal="center" vertical="center" wrapText="1"/>
      <protection locked="0"/>
    </xf>
    <xf numFmtId="0" fontId="6" fillId="40" borderId="14" xfId="0" applyFont="1" applyFill="1" applyBorder="1" applyAlignment="1" applyProtection="1">
      <alignment horizontal="center" vertical="center" wrapText="1"/>
      <protection locked="0"/>
    </xf>
    <xf numFmtId="0" fontId="6" fillId="40" borderId="15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0" fontId="56" fillId="10" borderId="13" xfId="0" applyFont="1" applyFill="1" applyBorder="1" applyAlignment="1" applyProtection="1">
      <alignment horizontal="center" vertical="center" wrapText="1"/>
      <protection locked="0"/>
    </xf>
    <xf numFmtId="0" fontId="56" fillId="10" borderId="14" xfId="0" applyFont="1" applyFill="1" applyBorder="1" applyAlignment="1" applyProtection="1">
      <alignment horizontal="center" vertical="center" wrapText="1"/>
      <protection locked="0"/>
    </xf>
    <xf numFmtId="0" fontId="56" fillId="10" borderId="15" xfId="0" applyFont="1" applyFill="1" applyBorder="1" applyAlignment="1" applyProtection="1">
      <alignment horizontal="center" vertical="center" wrapText="1"/>
      <protection locked="0"/>
    </xf>
    <xf numFmtId="0" fontId="5" fillId="41" borderId="13" xfId="0" applyFont="1" applyFill="1" applyBorder="1" applyAlignment="1" applyProtection="1">
      <alignment horizontal="left" vertical="center" wrapText="1"/>
      <protection locked="0"/>
    </xf>
    <xf numFmtId="0" fontId="5" fillId="41" borderId="14" xfId="0" applyFont="1" applyFill="1" applyBorder="1" applyAlignment="1" applyProtection="1">
      <alignment horizontal="left" vertical="center" wrapText="1"/>
      <protection locked="0"/>
    </xf>
    <xf numFmtId="0" fontId="5" fillId="41" borderId="15" xfId="0" applyFont="1" applyFill="1" applyBorder="1" applyAlignment="1" applyProtection="1">
      <alignment horizontal="left" vertical="center" wrapText="1"/>
      <protection locked="0"/>
    </xf>
    <xf numFmtId="0" fontId="57" fillId="5" borderId="13" xfId="0" applyFont="1" applyFill="1" applyBorder="1" applyAlignment="1" applyProtection="1">
      <alignment horizontal="center" vertical="center" wrapText="1"/>
      <protection locked="0"/>
    </xf>
    <xf numFmtId="0" fontId="57" fillId="5" borderId="14" xfId="0" applyFont="1" applyFill="1" applyBorder="1" applyAlignment="1" applyProtection="1">
      <alignment horizontal="center" vertical="center" wrapText="1"/>
      <protection locked="0"/>
    </xf>
    <xf numFmtId="0" fontId="57" fillId="5" borderId="15" xfId="0" applyFont="1" applyFill="1" applyBorder="1" applyAlignment="1" applyProtection="1">
      <alignment horizontal="center" vertical="center" wrapText="1"/>
      <protection locked="0"/>
    </xf>
    <xf numFmtId="0" fontId="44" fillId="3" borderId="13" xfId="0" applyFont="1" applyFill="1" applyBorder="1" applyAlignment="1" applyProtection="1">
      <alignment horizontal="center" vertical="center" wrapText="1"/>
      <protection locked="0"/>
    </xf>
    <xf numFmtId="0" fontId="44" fillId="3" borderId="14" xfId="0" applyFont="1" applyFill="1" applyBorder="1" applyAlignment="1" applyProtection="1">
      <alignment horizontal="center" vertical="center" wrapText="1"/>
      <protection locked="0"/>
    </xf>
    <xf numFmtId="0" fontId="44" fillId="3" borderId="15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6" fillId="42" borderId="13" xfId="0" applyFont="1" applyFill="1" applyBorder="1" applyAlignment="1" applyProtection="1">
      <alignment horizontal="center" vertical="center" wrapText="1"/>
      <protection locked="0"/>
    </xf>
    <xf numFmtId="0" fontId="6" fillId="42" borderId="14" xfId="0" applyFont="1" applyFill="1" applyBorder="1" applyAlignment="1" applyProtection="1">
      <alignment horizontal="center" vertical="center" wrapText="1"/>
      <protection locked="0"/>
    </xf>
    <xf numFmtId="0" fontId="6" fillId="42" borderId="15" xfId="0" applyFont="1" applyFill="1" applyBorder="1" applyAlignment="1" applyProtection="1">
      <alignment horizontal="center" vertical="center" wrapText="1"/>
      <protection locked="0"/>
    </xf>
    <xf numFmtId="0" fontId="6" fillId="41" borderId="13" xfId="0" applyFont="1" applyFill="1" applyBorder="1" applyAlignment="1" applyProtection="1">
      <alignment horizontal="center" vertical="center" wrapText="1"/>
      <protection locked="0"/>
    </xf>
    <xf numFmtId="0" fontId="6" fillId="41" borderId="14" xfId="0" applyFont="1" applyFill="1" applyBorder="1" applyAlignment="1" applyProtection="1">
      <alignment horizontal="center" vertical="center" wrapText="1"/>
      <protection locked="0"/>
    </xf>
    <xf numFmtId="0" fontId="6" fillId="41" borderId="15" xfId="0" applyFont="1" applyFill="1" applyBorder="1" applyAlignment="1" applyProtection="1">
      <alignment horizontal="center" vertical="center" wrapText="1"/>
      <protection locked="0"/>
    </xf>
    <xf numFmtId="0" fontId="5" fillId="43" borderId="13" xfId="0" applyFont="1" applyFill="1" applyBorder="1" applyAlignment="1" applyProtection="1">
      <alignment horizontal="center" vertical="center" wrapText="1"/>
      <protection locked="0"/>
    </xf>
    <xf numFmtId="0" fontId="5" fillId="43" borderId="14" xfId="0" applyFont="1" applyFill="1" applyBorder="1" applyAlignment="1" applyProtection="1">
      <alignment horizontal="center" vertical="center" wrapText="1"/>
      <protection locked="0"/>
    </xf>
    <xf numFmtId="0" fontId="5" fillId="43" borderId="1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5" fillId="41" borderId="13" xfId="0" applyFont="1" applyFill="1" applyBorder="1" applyAlignment="1" applyProtection="1">
      <alignment horizontal="center" vertical="center" wrapText="1"/>
      <protection locked="0"/>
    </xf>
    <xf numFmtId="0" fontId="5" fillId="41" borderId="14" xfId="0" applyFont="1" applyFill="1" applyBorder="1" applyAlignment="1" applyProtection="1">
      <alignment horizontal="center" vertical="center" wrapText="1"/>
      <protection locked="0"/>
    </xf>
    <xf numFmtId="0" fontId="5" fillId="41" borderId="1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6;&#1085;&#1103;\&#1055;&#1056;&#1054;&#1045;&#1050;&#1058;%20&#1041;&#1070;&#1044;&#1046;&#1045;&#1058;&#1040;\&#1055;&#1088;&#1086;&#1077;&#1082;&#1090;%20&#1073;&#1102;&#1076;&#1078;&#1077;&#1090;&#1072;%202020-2022&#1075;\&#1055;&#1088;&#1086;&#1077;&#1082;&#1090;%20&#1073;&#1102;&#1076;&#1078;&#1077;&#1090;&#1072;%202020-2022&#1075;\&#1055;&#1088;&#1086;&#1077;&#1082;&#1090;%20&#1073;&#1102;&#1076;&#1078;&#1077;&#1090;&#1072;%20&#1085;&#1072;%202020-2022%20&#1075;&#1075;\&#1055;&#1088;&#1086;&#1077;&#1082;&#1090;%20&#1073;&#1102;&#1076;&#1078;&#1077;&#1090;&#1072;%20&#1085;&#1072;%202020-2022&#1075;%20%20&#1061;&#1074;&#1086;&#1088;&#1086;&#1089;&#1090;&#1103;&#1085;&#1082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министраторы  прил №1"/>
      <sheetName val="Нормативы распределения Прил №3"/>
      <sheetName val="Администраторы  прил №2"/>
      <sheetName val="Доходы"/>
      <sheetName val="Администр источ.фин-я дефицита"/>
      <sheetName val="Дефицит"/>
      <sheetName val="Верхний предел Прил№8"/>
      <sheetName val="Разделы "/>
      <sheetName val="Целевые статьи виды расходов"/>
      <sheetName val="Ведомственная структура "/>
      <sheetName val="Статьи расходов"/>
    </sheetNames>
    <sheetDataSet>
      <sheetData sheetId="3">
        <row r="46">
          <cell r="C46">
            <v>1138.2</v>
          </cell>
          <cell r="D46">
            <v>1158.5</v>
          </cell>
          <cell r="E46">
            <v>1179</v>
          </cell>
        </row>
      </sheetData>
      <sheetData sheetId="8">
        <row r="124">
          <cell r="L124">
            <v>1238.9</v>
          </cell>
          <cell r="Q124">
            <v>1260.3</v>
          </cell>
          <cell r="R124">
            <v>1283.6000000000001</v>
          </cell>
        </row>
      </sheetData>
      <sheetData sheetId="10">
        <row r="8">
          <cell r="L8">
            <v>126.2</v>
          </cell>
          <cell r="M8">
            <v>149.6</v>
          </cell>
          <cell r="N8">
            <v>24.2</v>
          </cell>
          <cell r="O8">
            <v>0</v>
          </cell>
          <cell r="CI8">
            <v>2.7</v>
          </cell>
          <cell r="CJ8">
            <v>2.7</v>
          </cell>
          <cell r="CK8">
            <v>2.7</v>
          </cell>
          <cell r="CL8">
            <v>2.7</v>
          </cell>
        </row>
        <row r="10">
          <cell r="G10">
            <v>33</v>
          </cell>
          <cell r="H10">
            <v>18</v>
          </cell>
          <cell r="I10">
            <v>0</v>
          </cell>
          <cell r="J10">
            <v>0</v>
          </cell>
          <cell r="R10">
            <v>12.9</v>
          </cell>
          <cell r="S10">
            <v>0</v>
          </cell>
          <cell r="T10">
            <v>0</v>
          </cell>
          <cell r="CI10">
            <v>0.8</v>
          </cell>
          <cell r="CJ10">
            <v>0.8</v>
          </cell>
          <cell r="CK10">
            <v>0.8</v>
          </cell>
          <cell r="CL10">
            <v>0.8</v>
          </cell>
        </row>
        <row r="35">
          <cell r="CI35">
            <v>9</v>
          </cell>
          <cell r="CJ35">
            <v>10</v>
          </cell>
          <cell r="CK35">
            <v>10</v>
          </cell>
          <cell r="CL35">
            <v>10</v>
          </cell>
        </row>
        <row r="43">
          <cell r="B43">
            <v>109</v>
          </cell>
          <cell r="C43">
            <v>126.7</v>
          </cell>
          <cell r="D43">
            <v>64.3</v>
          </cell>
          <cell r="E43">
            <v>0</v>
          </cell>
          <cell r="Q43">
            <v>38.1</v>
          </cell>
          <cell r="V43">
            <v>66.2</v>
          </cell>
          <cell r="W43">
            <v>66.2</v>
          </cell>
          <cell r="X43">
            <v>44.2</v>
          </cell>
          <cell r="Y43">
            <v>34.2</v>
          </cell>
          <cell r="AA43">
            <v>5</v>
          </cell>
          <cell r="AB43">
            <v>5</v>
          </cell>
          <cell r="AC43">
            <v>5</v>
          </cell>
          <cell r="AD43">
            <v>5</v>
          </cell>
          <cell r="AK43">
            <v>0</v>
          </cell>
          <cell r="AL43">
            <v>0</v>
          </cell>
          <cell r="AM43">
            <v>6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BA43">
            <v>0</v>
          </cell>
          <cell r="BC43">
            <v>0</v>
          </cell>
          <cell r="BJ43">
            <v>5</v>
          </cell>
          <cell r="BK43">
            <v>5</v>
          </cell>
          <cell r="BL43">
            <v>5</v>
          </cell>
          <cell r="BM43">
            <v>5</v>
          </cell>
          <cell r="BO43">
            <v>2.5</v>
          </cell>
          <cell r="BP43">
            <v>2.5</v>
          </cell>
          <cell r="BQ43">
            <v>2.5</v>
          </cell>
          <cell r="BR43">
            <v>2.5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CN43">
            <v>1.5</v>
          </cell>
          <cell r="CO43">
            <v>1.5</v>
          </cell>
          <cell r="CP43">
            <v>1.5</v>
          </cell>
          <cell r="CQ43">
            <v>1.5</v>
          </cell>
          <cell r="CS43">
            <v>0</v>
          </cell>
          <cell r="CX43">
            <v>2.5</v>
          </cell>
          <cell r="CY43">
            <v>2.5</v>
          </cell>
          <cell r="CZ43">
            <v>2.5</v>
          </cell>
          <cell r="DA43">
            <v>2.5</v>
          </cell>
          <cell r="DC43">
            <v>4</v>
          </cell>
          <cell r="DD43">
            <v>3</v>
          </cell>
          <cell r="DE43">
            <v>0</v>
          </cell>
          <cell r="DF43">
            <v>3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R43">
            <v>55</v>
          </cell>
          <cell r="DS43">
            <v>75</v>
          </cell>
          <cell r="DT43">
            <v>40</v>
          </cell>
          <cell r="DU43">
            <v>8.9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L43">
            <v>1.8</v>
          </cell>
          <cell r="EM43">
            <v>1.8</v>
          </cell>
          <cell r="EN43">
            <v>1.8</v>
          </cell>
          <cell r="EO43">
            <v>1.8</v>
          </cell>
          <cell r="EQ43">
            <v>0</v>
          </cell>
          <cell r="ER43">
            <v>5</v>
          </cell>
          <cell r="ES43">
            <v>0</v>
          </cell>
          <cell r="ET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Q363"/>
  <sheetViews>
    <sheetView tabSelected="1" zoomScalePageLayoutView="0" workbookViewId="0" topLeftCell="A1">
      <selection activeCell="J41" sqref="J41"/>
    </sheetView>
  </sheetViews>
  <sheetFormatPr defaultColWidth="9.140625" defaultRowHeight="15" customHeight="1" outlineLevelRow="1"/>
  <cols>
    <col min="1" max="1" width="18.00390625" style="121" bestFit="1" customWidth="1"/>
    <col min="2" max="2" width="54.8515625" style="22" customWidth="1"/>
    <col min="3" max="3" width="7.00390625" style="43" customWidth="1"/>
    <col min="4" max="4" width="7.421875" style="233" customWidth="1"/>
    <col min="5" max="5" width="9.421875" style="233" customWidth="1"/>
    <col min="6" max="12" width="6.7109375" style="24" customWidth="1"/>
    <col min="13" max="21" width="6.7109375" style="21" customWidth="1"/>
    <col min="22" max="43" width="9.140625" style="21" customWidth="1"/>
    <col min="44" max="16384" width="9.140625" style="22" customWidth="1"/>
  </cols>
  <sheetData>
    <row r="1" spans="1:12" ht="53.25" customHeight="1">
      <c r="A1" s="430" t="s">
        <v>350</v>
      </c>
      <c r="B1" s="430"/>
      <c r="C1" s="430"/>
      <c r="D1" s="430"/>
      <c r="E1" s="430"/>
      <c r="F1" s="20"/>
      <c r="G1" s="20"/>
      <c r="H1" s="20"/>
      <c r="I1" s="20"/>
      <c r="J1" s="18"/>
      <c r="K1" s="18"/>
      <c r="L1" s="18"/>
    </row>
    <row r="2" spans="1:12" ht="17.25" customHeight="1" hidden="1">
      <c r="A2" s="125"/>
      <c r="B2" s="15"/>
      <c r="C2" s="40"/>
      <c r="D2" s="220"/>
      <c r="E2" s="220"/>
      <c r="F2" s="20"/>
      <c r="G2" s="20"/>
      <c r="H2" s="20"/>
      <c r="I2" s="20"/>
      <c r="J2" s="18"/>
      <c r="K2" s="18"/>
      <c r="L2" s="18"/>
    </row>
    <row r="3" spans="1:12" ht="17.25" customHeight="1">
      <c r="A3" s="431" t="s">
        <v>313</v>
      </c>
      <c r="B3" s="431"/>
      <c r="C3" s="431"/>
      <c r="D3" s="431"/>
      <c r="E3" s="431"/>
      <c r="F3" s="20"/>
      <c r="G3" s="20"/>
      <c r="H3" s="20"/>
      <c r="I3" s="20"/>
      <c r="J3" s="18"/>
      <c r="K3" s="18"/>
      <c r="L3" s="18"/>
    </row>
    <row r="4" spans="1:12" ht="17.25" customHeight="1">
      <c r="A4" s="125"/>
      <c r="B4" s="15"/>
      <c r="C4" s="40"/>
      <c r="D4" s="220"/>
      <c r="E4" s="220"/>
      <c r="F4" s="20"/>
      <c r="G4" s="20"/>
      <c r="H4" s="20"/>
      <c r="I4" s="20"/>
      <c r="J4" s="18"/>
      <c r="K4" s="18"/>
      <c r="L4" s="18"/>
    </row>
    <row r="5" spans="1:12" ht="10.5" customHeight="1">
      <c r="A5" s="244"/>
      <c r="B5" s="19"/>
      <c r="C5" s="41"/>
      <c r="D5" s="221"/>
      <c r="E5" s="221"/>
      <c r="F5" s="23"/>
      <c r="G5" s="23"/>
      <c r="H5" s="23"/>
      <c r="I5" s="23"/>
      <c r="L5" s="25"/>
    </row>
    <row r="6" spans="1:25" ht="14.25" customHeight="1">
      <c r="A6" s="204" t="s">
        <v>17</v>
      </c>
      <c r="B6" s="202" t="s">
        <v>18</v>
      </c>
      <c r="C6" s="48" t="s">
        <v>223</v>
      </c>
      <c r="D6" s="222" t="s">
        <v>281</v>
      </c>
      <c r="E6" s="222" t="s">
        <v>310</v>
      </c>
      <c r="F6" s="27"/>
      <c r="G6" s="27"/>
      <c r="H6" s="27"/>
      <c r="I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1.25" customHeight="1">
      <c r="A7" s="205"/>
      <c r="B7" s="203"/>
      <c r="C7" s="219"/>
      <c r="D7" s="223"/>
      <c r="E7" s="235"/>
      <c r="F7" s="27"/>
      <c r="G7" s="27" t="s">
        <v>314</v>
      </c>
      <c r="H7" s="27"/>
      <c r="I7" s="2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10.5" customHeight="1" hidden="1">
      <c r="A8" s="118"/>
      <c r="B8" s="28"/>
      <c r="C8" s="48"/>
      <c r="D8" s="224"/>
      <c r="E8" s="23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118" t="s">
        <v>315</v>
      </c>
      <c r="B9" s="211" t="s">
        <v>10</v>
      </c>
      <c r="C9" s="217">
        <f>C10+C14+C16+C25</f>
        <v>1007</v>
      </c>
      <c r="D9" s="217">
        <f>D10+D14+D16+D25</f>
        <v>1027</v>
      </c>
      <c r="E9" s="217">
        <f>E10+E14+E16+E25</f>
        <v>1046</v>
      </c>
      <c r="F9" s="30"/>
      <c r="G9" s="30"/>
      <c r="H9" s="30"/>
      <c r="I9" s="30"/>
      <c r="J9" s="30"/>
      <c r="K9" s="30"/>
      <c r="L9" s="30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23.25" customHeight="1">
      <c r="A10" s="118" t="s">
        <v>316</v>
      </c>
      <c r="B10" s="212" t="s">
        <v>11</v>
      </c>
      <c r="C10" s="48">
        <v>21</v>
      </c>
      <c r="D10" s="239">
        <v>22</v>
      </c>
      <c r="E10" s="239">
        <v>23</v>
      </c>
      <c r="F10" s="29"/>
      <c r="G10" s="29"/>
      <c r="H10" s="29"/>
      <c r="I10" s="29"/>
      <c r="J10" s="30"/>
      <c r="K10" s="30"/>
      <c r="L10" s="30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7.5" customHeight="1" hidden="1">
      <c r="A11" s="118" t="s">
        <v>224</v>
      </c>
      <c r="B11" s="37" t="s">
        <v>225</v>
      </c>
      <c r="C11" s="50">
        <v>5</v>
      </c>
      <c r="D11" s="225">
        <v>6</v>
      </c>
      <c r="E11" s="225">
        <v>6</v>
      </c>
      <c r="F11" s="29"/>
      <c r="G11" s="29"/>
      <c r="H11" s="29"/>
      <c r="I11" s="29"/>
      <c r="J11" s="30"/>
      <c r="K11" s="30"/>
      <c r="L11" s="30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9.5" customHeight="1" hidden="1" outlineLevel="1">
      <c r="A12" s="278" t="s">
        <v>134</v>
      </c>
      <c r="B12" s="213" t="s">
        <v>226</v>
      </c>
      <c r="C12" s="214">
        <v>5</v>
      </c>
      <c r="D12" s="226">
        <v>6</v>
      </c>
      <c r="E12" s="226">
        <v>6</v>
      </c>
      <c r="F12" s="29"/>
      <c r="G12" s="29"/>
      <c r="H12" s="29"/>
      <c r="I12" s="29"/>
      <c r="J12" s="30"/>
      <c r="K12" s="30"/>
      <c r="L12" s="30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4.25" customHeight="1" hidden="1" outlineLevel="1">
      <c r="A13" s="278" t="s">
        <v>114</v>
      </c>
      <c r="B13" s="213" t="s">
        <v>227</v>
      </c>
      <c r="C13" s="215">
        <v>0</v>
      </c>
      <c r="D13" s="225">
        <v>0</v>
      </c>
      <c r="E13" s="225">
        <v>0</v>
      </c>
      <c r="F13" s="29"/>
      <c r="G13" s="29"/>
      <c r="H13" s="29"/>
      <c r="I13" s="29"/>
      <c r="J13" s="30"/>
      <c r="K13" s="30"/>
      <c r="L13" s="30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6.5" customHeight="1" collapsed="1">
      <c r="A14" s="118" t="s">
        <v>317</v>
      </c>
      <c r="B14" s="36" t="s">
        <v>19</v>
      </c>
      <c r="C14" s="217">
        <f>C15</f>
        <v>130</v>
      </c>
      <c r="D14" s="217">
        <f>D15</f>
        <v>132</v>
      </c>
      <c r="E14" s="217">
        <f>E15</f>
        <v>134</v>
      </c>
      <c r="F14" s="30"/>
      <c r="G14" s="30"/>
      <c r="H14" s="30"/>
      <c r="I14" s="30"/>
      <c r="J14" s="30"/>
      <c r="K14" s="30"/>
      <c r="L14" s="30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6.5" customHeight="1">
      <c r="A15" s="124" t="s">
        <v>318</v>
      </c>
      <c r="B15" s="37" t="s">
        <v>16</v>
      </c>
      <c r="C15" s="50">
        <v>130</v>
      </c>
      <c r="D15" s="225">
        <v>132</v>
      </c>
      <c r="E15" s="225">
        <v>134</v>
      </c>
      <c r="F15" s="29"/>
      <c r="G15" s="29"/>
      <c r="H15" s="29"/>
      <c r="I15" s="29"/>
      <c r="J15" s="30"/>
      <c r="K15" s="30"/>
      <c r="L15" s="30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8" customHeight="1">
      <c r="A16" s="118" t="s">
        <v>319</v>
      </c>
      <c r="B16" s="36" t="s">
        <v>12</v>
      </c>
      <c r="C16" s="217">
        <f>C17+C19</f>
        <v>856</v>
      </c>
      <c r="D16" s="217">
        <f>D17+D19</f>
        <v>873</v>
      </c>
      <c r="E16" s="217">
        <f>E17+E19</f>
        <v>889</v>
      </c>
      <c r="F16" s="30"/>
      <c r="G16" s="30"/>
      <c r="H16" s="30"/>
      <c r="I16" s="30"/>
      <c r="J16" s="30"/>
      <c r="K16" s="30"/>
      <c r="L16" s="30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" customHeight="1">
      <c r="A17" s="119" t="s">
        <v>320</v>
      </c>
      <c r="B17" s="37" t="s">
        <v>15</v>
      </c>
      <c r="C17" s="49">
        <f>C18</f>
        <v>56</v>
      </c>
      <c r="D17" s="49">
        <f>D18</f>
        <v>57</v>
      </c>
      <c r="E17" s="49">
        <f>E18</f>
        <v>57</v>
      </c>
      <c r="F17" s="30"/>
      <c r="G17" s="30"/>
      <c r="H17" s="30"/>
      <c r="I17" s="30"/>
      <c r="J17" s="30"/>
      <c r="K17" s="30"/>
      <c r="L17" s="30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39" customHeight="1">
      <c r="A18" s="119" t="s">
        <v>321</v>
      </c>
      <c r="B18" s="209" t="s">
        <v>228</v>
      </c>
      <c r="C18" s="50">
        <v>56</v>
      </c>
      <c r="D18" s="225">
        <v>57</v>
      </c>
      <c r="E18" s="225">
        <v>57</v>
      </c>
      <c r="F18" s="29"/>
      <c r="G18" s="29"/>
      <c r="H18" s="29"/>
      <c r="I18" s="29"/>
      <c r="J18" s="30"/>
      <c r="K18" s="30"/>
      <c r="L18" s="30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" customHeight="1">
      <c r="A19" s="119" t="s">
        <v>322</v>
      </c>
      <c r="B19" s="37" t="s">
        <v>13</v>
      </c>
      <c r="C19" s="49">
        <v>800</v>
      </c>
      <c r="D19" s="226">
        <v>816</v>
      </c>
      <c r="E19" s="226">
        <v>832</v>
      </c>
      <c r="F19" s="30"/>
      <c r="G19" s="30"/>
      <c r="H19" s="30"/>
      <c r="I19" s="30"/>
      <c r="J19" s="30"/>
      <c r="K19" s="30"/>
      <c r="L19" s="30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29.25" customHeight="1">
      <c r="A20" s="119" t="s">
        <v>323</v>
      </c>
      <c r="B20" s="209" t="s">
        <v>229</v>
      </c>
      <c r="C20" s="50">
        <v>0</v>
      </c>
      <c r="D20" s="225">
        <v>0</v>
      </c>
      <c r="E20" s="225">
        <v>0</v>
      </c>
      <c r="F20" s="30"/>
      <c r="G20" s="30"/>
      <c r="H20" s="30"/>
      <c r="I20" s="30"/>
      <c r="J20" s="30"/>
      <c r="K20" s="30"/>
      <c r="L20" s="30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37.5" customHeight="1">
      <c r="A21" s="119" t="s">
        <v>324</v>
      </c>
      <c r="B21" s="209" t="s">
        <v>230</v>
      </c>
      <c r="C21" s="50">
        <v>0</v>
      </c>
      <c r="D21" s="225">
        <v>0</v>
      </c>
      <c r="E21" s="225">
        <v>0</v>
      </c>
      <c r="F21" s="30"/>
      <c r="G21" s="30"/>
      <c r="H21" s="30"/>
      <c r="I21" s="30"/>
      <c r="J21" s="30"/>
      <c r="K21" s="30"/>
      <c r="L21" s="30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50.25" customHeight="1">
      <c r="A22" s="118" t="s">
        <v>325</v>
      </c>
      <c r="B22" s="36" t="s">
        <v>20</v>
      </c>
      <c r="C22" s="48">
        <v>0</v>
      </c>
      <c r="D22" s="239">
        <v>0</v>
      </c>
      <c r="E22" s="239">
        <v>0</v>
      </c>
      <c r="F22" s="30"/>
      <c r="G22" s="30"/>
      <c r="H22" s="30"/>
      <c r="I22" s="30"/>
      <c r="J22" s="30"/>
      <c r="K22" s="30"/>
      <c r="L22" s="30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98.25" customHeight="1">
      <c r="A23" s="119" t="s">
        <v>326</v>
      </c>
      <c r="B23" s="37" t="s">
        <v>231</v>
      </c>
      <c r="C23" s="49">
        <v>0</v>
      </c>
      <c r="D23" s="226">
        <v>0</v>
      </c>
      <c r="E23" s="226">
        <v>0</v>
      </c>
      <c r="F23" s="30"/>
      <c r="G23" s="30"/>
      <c r="H23" s="30"/>
      <c r="I23" s="30"/>
      <c r="J23" s="30"/>
      <c r="K23" s="30"/>
      <c r="L23" s="30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75">
      <c r="A24" s="119" t="s">
        <v>327</v>
      </c>
      <c r="B24" s="37" t="s">
        <v>232</v>
      </c>
      <c r="C24" s="50">
        <v>0</v>
      </c>
      <c r="D24" s="225">
        <v>0</v>
      </c>
      <c r="E24" s="225">
        <v>0</v>
      </c>
      <c r="F24" s="29"/>
      <c r="G24" s="29"/>
      <c r="H24" s="29"/>
      <c r="I24" s="29"/>
      <c r="J24" s="30"/>
      <c r="K24" s="30"/>
      <c r="L24" s="30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48" customHeight="1" outlineLevel="1">
      <c r="A25" s="119" t="s">
        <v>328</v>
      </c>
      <c r="B25" s="238" t="s">
        <v>233</v>
      </c>
      <c r="C25" s="49">
        <v>0</v>
      </c>
      <c r="D25" s="226">
        <v>0</v>
      </c>
      <c r="E25" s="226">
        <v>0</v>
      </c>
      <c r="F25" s="30"/>
      <c r="G25" s="30"/>
      <c r="H25" s="30"/>
      <c r="I25" s="30"/>
      <c r="J25" s="30"/>
      <c r="K25" s="30"/>
      <c r="L25" s="30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75" outlineLevel="1">
      <c r="A26" s="118" t="s">
        <v>329</v>
      </c>
      <c r="B26" s="237" t="s">
        <v>234</v>
      </c>
      <c r="C26" s="217">
        <v>0</v>
      </c>
      <c r="D26" s="218">
        <v>0</v>
      </c>
      <c r="E26" s="218">
        <v>0</v>
      </c>
      <c r="F26" s="30"/>
      <c r="G26" s="30"/>
      <c r="H26" s="30"/>
      <c r="I26" s="30"/>
      <c r="J26" s="30"/>
      <c r="K26" s="30"/>
      <c r="L26" s="30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64.5" customHeight="1" outlineLevel="1">
      <c r="A27" s="119" t="s">
        <v>330</v>
      </c>
      <c r="B27" s="138" t="s">
        <v>235</v>
      </c>
      <c r="C27" s="50">
        <v>0</v>
      </c>
      <c r="D27" s="226">
        <v>0</v>
      </c>
      <c r="E27" s="226">
        <v>0</v>
      </c>
      <c r="F27" s="30"/>
      <c r="G27" s="30"/>
      <c r="H27" s="30"/>
      <c r="I27" s="30"/>
      <c r="J27" s="30"/>
      <c r="K27" s="30"/>
      <c r="L27" s="30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75" outlineLevel="1">
      <c r="A28" s="118" t="s">
        <v>331</v>
      </c>
      <c r="B28" s="240" t="s">
        <v>98</v>
      </c>
      <c r="C28" s="48">
        <v>0</v>
      </c>
      <c r="D28" s="218">
        <v>0</v>
      </c>
      <c r="E28" s="218">
        <v>0</v>
      </c>
      <c r="F28" s="30"/>
      <c r="G28" s="30"/>
      <c r="H28" s="30"/>
      <c r="I28" s="30"/>
      <c r="J28" s="30"/>
      <c r="K28" s="30"/>
      <c r="L28" s="30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27" customHeight="1" outlineLevel="1">
      <c r="A29" s="119" t="s">
        <v>332</v>
      </c>
      <c r="B29" s="138" t="s">
        <v>181</v>
      </c>
      <c r="C29" s="50">
        <v>0</v>
      </c>
      <c r="D29" s="226">
        <v>0</v>
      </c>
      <c r="E29" s="226">
        <v>0</v>
      </c>
      <c r="F29" s="30"/>
      <c r="G29" s="30"/>
      <c r="H29" s="30"/>
      <c r="I29" s="30"/>
      <c r="J29" s="30"/>
      <c r="K29" s="30"/>
      <c r="L29" s="30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ht="48.75" customHeight="1" outlineLevel="1">
      <c r="A30" s="119" t="s">
        <v>333</v>
      </c>
      <c r="B30" s="138" t="s">
        <v>236</v>
      </c>
      <c r="C30" s="50">
        <v>0</v>
      </c>
      <c r="D30" s="226">
        <v>0</v>
      </c>
      <c r="E30" s="226">
        <v>0</v>
      </c>
      <c r="F30" s="30"/>
      <c r="G30" s="30"/>
      <c r="H30" s="30"/>
      <c r="I30" s="30"/>
      <c r="J30" s="30"/>
      <c r="K30" s="30"/>
      <c r="L30" s="30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43" s="19" customFormat="1" ht="15.75" outlineLevel="1">
      <c r="A31" s="118" t="s">
        <v>334</v>
      </c>
      <c r="B31" s="240" t="s">
        <v>14</v>
      </c>
      <c r="C31" s="48">
        <f>C32</f>
        <v>131.2</v>
      </c>
      <c r="D31" s="48">
        <f>D32</f>
        <v>130.6</v>
      </c>
      <c r="E31" s="48">
        <f>E32</f>
        <v>133</v>
      </c>
      <c r="F31" s="241"/>
      <c r="G31" s="241"/>
      <c r="H31" s="241"/>
      <c r="I31" s="241"/>
      <c r="J31" s="241"/>
      <c r="K31" s="241"/>
      <c r="L31" s="241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s="19" customFormat="1" ht="64.5" customHeight="1" outlineLevel="1">
      <c r="A32" s="118" t="s">
        <v>335</v>
      </c>
      <c r="B32" s="240" t="s">
        <v>237</v>
      </c>
      <c r="C32" s="48">
        <f>C33+C36+C41</f>
        <v>131.2</v>
      </c>
      <c r="D32" s="48">
        <f>D33+D36</f>
        <v>130.6</v>
      </c>
      <c r="E32" s="48">
        <f>E33+E36</f>
        <v>133</v>
      </c>
      <c r="F32" s="241"/>
      <c r="G32" s="241"/>
      <c r="H32" s="241"/>
      <c r="I32" s="241"/>
      <c r="J32" s="241"/>
      <c r="K32" s="241"/>
      <c r="L32" s="241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1:25" ht="64.5" customHeight="1" outlineLevel="1">
      <c r="A33" s="119" t="s">
        <v>336</v>
      </c>
      <c r="B33" s="138" t="s">
        <v>238</v>
      </c>
      <c r="C33" s="50">
        <f>C34</f>
        <v>78.2</v>
      </c>
      <c r="D33" s="226">
        <f>D34</f>
        <v>78.2</v>
      </c>
      <c r="E33" s="226">
        <f>E34</f>
        <v>78.2</v>
      </c>
      <c r="F33" s="30"/>
      <c r="G33" s="30"/>
      <c r="H33" s="30"/>
      <c r="I33" s="30"/>
      <c r="J33" s="30"/>
      <c r="K33" s="30"/>
      <c r="L33" s="30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66.75" customHeight="1" outlineLevel="1">
      <c r="A34" s="207" t="s">
        <v>337</v>
      </c>
      <c r="B34" s="208" t="s">
        <v>239</v>
      </c>
      <c r="C34" s="216">
        <v>78.2</v>
      </c>
      <c r="D34" s="226">
        <v>78.2</v>
      </c>
      <c r="E34" s="226">
        <v>78.2</v>
      </c>
      <c r="F34" s="30"/>
      <c r="G34" s="30"/>
      <c r="H34" s="30"/>
      <c r="I34" s="30"/>
      <c r="J34" s="30"/>
      <c r="K34" s="30"/>
      <c r="L34" s="30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39.75" customHeight="1" outlineLevel="1">
      <c r="A35" s="119" t="s">
        <v>338</v>
      </c>
      <c r="B35" s="138" t="s">
        <v>348</v>
      </c>
      <c r="C35" s="50"/>
      <c r="D35" s="226"/>
      <c r="E35" s="226"/>
      <c r="F35" s="30"/>
      <c r="G35" s="30"/>
      <c r="H35" s="30"/>
      <c r="I35" s="30"/>
      <c r="J35" s="30"/>
      <c r="K35" s="30"/>
      <c r="L35" s="30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40.5" customHeight="1" outlineLevel="1">
      <c r="A36" s="119" t="s">
        <v>339</v>
      </c>
      <c r="B36" s="138" t="s">
        <v>222</v>
      </c>
      <c r="C36" s="50">
        <f>C37</f>
        <v>53</v>
      </c>
      <c r="D36" s="50">
        <f aca="true" t="shared" si="0" ref="D36:E38">D37</f>
        <v>52.4</v>
      </c>
      <c r="E36" s="50">
        <f t="shared" si="0"/>
        <v>54.8</v>
      </c>
      <c r="F36" s="30"/>
      <c r="G36" s="30"/>
      <c r="H36" s="30"/>
      <c r="I36" s="30"/>
      <c r="J36" s="30"/>
      <c r="K36" s="30"/>
      <c r="L36" s="30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25.5">
      <c r="A37" s="119" t="s">
        <v>340</v>
      </c>
      <c r="B37" s="138" t="s">
        <v>66</v>
      </c>
      <c r="C37" s="49">
        <f>C38</f>
        <v>53</v>
      </c>
      <c r="D37" s="49">
        <f t="shared" si="0"/>
        <v>52.4</v>
      </c>
      <c r="E37" s="49">
        <f t="shared" si="0"/>
        <v>54.8</v>
      </c>
      <c r="F37" s="30"/>
      <c r="G37" s="30"/>
      <c r="H37" s="30"/>
      <c r="I37" s="30"/>
      <c r="J37" s="30"/>
      <c r="K37" s="30"/>
      <c r="L37" s="30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24">
      <c r="A38" s="243" t="s">
        <v>341</v>
      </c>
      <c r="B38" s="245" t="s">
        <v>240</v>
      </c>
      <c r="C38" s="49">
        <f>C39</f>
        <v>53</v>
      </c>
      <c r="D38" s="49">
        <f t="shared" si="0"/>
        <v>52.4</v>
      </c>
      <c r="E38" s="49">
        <f t="shared" si="0"/>
        <v>54.8</v>
      </c>
      <c r="F38" s="29"/>
      <c r="G38" s="29"/>
      <c r="H38" s="29"/>
      <c r="I38" s="29"/>
      <c r="J38" s="30"/>
      <c r="K38" s="30"/>
      <c r="L38" s="30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32.25" customHeight="1" outlineLevel="1">
      <c r="A39" s="119" t="s">
        <v>342</v>
      </c>
      <c r="B39" s="123" t="s">
        <v>241</v>
      </c>
      <c r="C39" s="49">
        <v>53</v>
      </c>
      <c r="D39" s="49">
        <v>52.4</v>
      </c>
      <c r="E39" s="49">
        <v>54.8</v>
      </c>
      <c r="F39" s="30"/>
      <c r="G39" s="30"/>
      <c r="H39" s="30"/>
      <c r="I39" s="30"/>
      <c r="J39" s="30"/>
      <c r="K39" s="30"/>
      <c r="L39" s="30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51.75" customHeight="1" outlineLevel="1">
      <c r="A40" s="119" t="s">
        <v>343</v>
      </c>
      <c r="B40" s="123" t="s">
        <v>242</v>
      </c>
      <c r="C40" s="50"/>
      <c r="D40" s="225"/>
      <c r="E40" s="225"/>
      <c r="F40" s="29"/>
      <c r="G40" s="29"/>
      <c r="H40" s="29"/>
      <c r="I40" s="29"/>
      <c r="J40" s="30"/>
      <c r="K40" s="30"/>
      <c r="L40" s="30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30" customHeight="1" outlineLevel="1">
      <c r="A41" s="119" t="s">
        <v>344</v>
      </c>
      <c r="B41" s="123" t="s">
        <v>243</v>
      </c>
      <c r="C41" s="49">
        <v>0</v>
      </c>
      <c r="D41" s="226">
        <v>0</v>
      </c>
      <c r="E41" s="226">
        <v>0</v>
      </c>
      <c r="F41" s="30"/>
      <c r="G41" s="30"/>
      <c r="H41" s="30"/>
      <c r="I41" s="30"/>
      <c r="J41" s="30"/>
      <c r="K41" s="30"/>
      <c r="L41" s="30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24" customHeight="1" outlineLevel="1">
      <c r="A42" s="119" t="s">
        <v>345</v>
      </c>
      <c r="B42" s="123" t="s">
        <v>244</v>
      </c>
      <c r="C42" s="49">
        <f>C43</f>
        <v>0</v>
      </c>
      <c r="D42" s="226">
        <v>0</v>
      </c>
      <c r="E42" s="226">
        <v>0</v>
      </c>
      <c r="F42" s="30"/>
      <c r="G42" s="30"/>
      <c r="H42" s="30"/>
      <c r="I42" s="30"/>
      <c r="J42" s="30"/>
      <c r="K42" s="30"/>
      <c r="L42" s="30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25.5" customHeight="1" outlineLevel="1">
      <c r="A43" s="119" t="s">
        <v>346</v>
      </c>
      <c r="B43" s="123" t="s">
        <v>183</v>
      </c>
      <c r="C43" s="50">
        <v>0</v>
      </c>
      <c r="D43" s="225">
        <v>0</v>
      </c>
      <c r="E43" s="225">
        <v>0</v>
      </c>
      <c r="F43" s="29"/>
      <c r="G43" s="29"/>
      <c r="H43" s="29"/>
      <c r="I43" s="29"/>
      <c r="J43" s="30"/>
      <c r="K43" s="30"/>
      <c r="L43" s="30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ht="15.75" hidden="1" outlineLevel="1">
      <c r="A44" s="119"/>
      <c r="B44" s="36"/>
      <c r="C44" s="49"/>
      <c r="D44" s="226">
        <v>0</v>
      </c>
      <c r="E44" s="226">
        <v>0</v>
      </c>
      <c r="F44" s="30"/>
      <c r="G44" s="30"/>
      <c r="H44" s="30"/>
      <c r="I44" s="30"/>
      <c r="J44" s="30"/>
      <c r="K44" s="30"/>
      <c r="L44" s="30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ht="60" outlineLevel="1">
      <c r="A45" s="119" t="s">
        <v>347</v>
      </c>
      <c r="B45" s="210" t="s">
        <v>245</v>
      </c>
      <c r="C45" s="49">
        <v>0</v>
      </c>
      <c r="D45" s="226">
        <v>0</v>
      </c>
      <c r="E45" s="226">
        <v>0</v>
      </c>
      <c r="F45" s="30"/>
      <c r="G45" s="30"/>
      <c r="H45" s="30"/>
      <c r="I45" s="30"/>
      <c r="J45" s="30"/>
      <c r="K45" s="30"/>
      <c r="L45" s="30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ht="20.25" customHeight="1">
      <c r="A46" s="119"/>
      <c r="B46" s="36" t="s">
        <v>21</v>
      </c>
      <c r="C46" s="217">
        <f>C31+C9</f>
        <v>1138.2</v>
      </c>
      <c r="D46" s="217">
        <f>D31+D9</f>
        <v>1157.6</v>
      </c>
      <c r="E46" s="217">
        <f>E31+E9</f>
        <v>1179</v>
      </c>
      <c r="F46" s="30"/>
      <c r="G46" s="30"/>
      <c r="H46" s="30"/>
      <c r="I46" s="30"/>
      <c r="J46" s="30"/>
      <c r="K46" s="30"/>
      <c r="L46" s="30"/>
      <c r="M46" s="27"/>
      <c r="N46" s="31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ht="15" customHeight="1">
      <c r="A47" s="122"/>
      <c r="B47" s="34"/>
      <c r="C47" s="53"/>
      <c r="D47" s="230"/>
      <c r="E47" s="230"/>
      <c r="F47" s="30"/>
      <c r="G47" s="30"/>
      <c r="H47" s="30"/>
      <c r="I47" s="30"/>
      <c r="J47" s="30"/>
      <c r="K47" s="30"/>
      <c r="L47" s="30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ht="15" customHeight="1">
      <c r="A48" s="122"/>
      <c r="B48" s="35"/>
      <c r="C48" s="53"/>
      <c r="D48" s="230"/>
      <c r="E48" s="230"/>
      <c r="F48" s="30"/>
      <c r="G48" s="30"/>
      <c r="H48" s="30"/>
      <c r="I48" s="30"/>
      <c r="J48" s="30"/>
      <c r="K48" s="30"/>
      <c r="L48" s="30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ht="15" customHeight="1">
      <c r="A49" s="122"/>
      <c r="B49" s="34"/>
      <c r="C49" s="53"/>
      <c r="D49" s="230"/>
      <c r="E49" s="230"/>
      <c r="F49" s="30"/>
      <c r="G49" s="30"/>
      <c r="H49" s="30"/>
      <c r="I49" s="30"/>
      <c r="J49" s="30"/>
      <c r="K49" s="30"/>
      <c r="L49" s="30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5" customHeight="1">
      <c r="A50" s="122"/>
      <c r="B50" s="34"/>
      <c r="C50" s="52"/>
      <c r="D50" s="229"/>
      <c r="E50" s="229"/>
      <c r="F50" s="29"/>
      <c r="G50" s="29"/>
      <c r="H50" s="29"/>
      <c r="I50" s="29"/>
      <c r="J50" s="30"/>
      <c r="K50" s="30"/>
      <c r="L50" s="30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ht="15" customHeight="1">
      <c r="A51" s="122"/>
      <c r="B51" s="34"/>
      <c r="C51" s="52"/>
      <c r="D51" s="229"/>
      <c r="E51" s="229"/>
      <c r="F51" s="29"/>
      <c r="G51" s="29"/>
      <c r="H51" s="29"/>
      <c r="I51" s="29"/>
      <c r="J51" s="30"/>
      <c r="K51" s="30"/>
      <c r="L51" s="30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5" ht="15" customHeight="1">
      <c r="A52" s="120"/>
      <c r="B52" s="21"/>
      <c r="C52" s="51"/>
      <c r="D52" s="227"/>
      <c r="E52" s="227"/>
    </row>
    <row r="53" spans="1:5" ht="15" customHeight="1">
      <c r="A53" s="120"/>
      <c r="B53" s="21"/>
      <c r="C53" s="51"/>
      <c r="D53" s="227"/>
      <c r="E53" s="227"/>
    </row>
    <row r="54" spans="1:5" ht="15" customHeight="1">
      <c r="A54" s="120"/>
      <c r="B54" s="21"/>
      <c r="C54" s="51"/>
      <c r="D54" s="227"/>
      <c r="E54" s="227"/>
    </row>
    <row r="55" spans="1:5" ht="15" customHeight="1">
      <c r="A55" s="120"/>
      <c r="B55" s="21"/>
      <c r="C55" s="51"/>
      <c r="D55" s="227"/>
      <c r="E55" s="227"/>
    </row>
    <row r="56" spans="1:5" ht="15" customHeight="1">
      <c r="A56" s="120"/>
      <c r="B56" s="21"/>
      <c r="C56" s="51"/>
      <c r="D56" s="227"/>
      <c r="E56" s="227"/>
    </row>
    <row r="57" spans="1:5" ht="15" customHeight="1">
      <c r="A57" s="120"/>
      <c r="B57" s="21"/>
      <c r="C57" s="42"/>
      <c r="D57" s="227"/>
      <c r="E57" s="227"/>
    </row>
    <row r="58" spans="1:5" ht="15" customHeight="1">
      <c r="A58" s="120"/>
      <c r="B58" s="21"/>
      <c r="C58" s="42"/>
      <c r="D58" s="227"/>
      <c r="E58" s="227"/>
    </row>
    <row r="59" spans="1:5" ht="15" customHeight="1">
      <c r="A59" s="120"/>
      <c r="B59" s="21"/>
      <c r="C59" s="42"/>
      <c r="D59" s="227"/>
      <c r="E59" s="227"/>
    </row>
    <row r="60" spans="1:5" ht="15" customHeight="1">
      <c r="A60" s="120"/>
      <c r="B60" s="21"/>
      <c r="C60" s="42"/>
      <c r="D60" s="227"/>
      <c r="E60" s="227"/>
    </row>
    <row r="61" spans="1:5" ht="15" customHeight="1">
      <c r="A61" s="120"/>
      <c r="B61" s="21"/>
      <c r="C61" s="42"/>
      <c r="D61" s="227"/>
      <c r="E61" s="227"/>
    </row>
    <row r="62" spans="1:5" ht="15" customHeight="1">
      <c r="A62" s="120"/>
      <c r="B62" s="21"/>
      <c r="C62" s="42"/>
      <c r="D62" s="227"/>
      <c r="E62" s="227"/>
    </row>
    <row r="63" spans="1:5" ht="15" customHeight="1">
      <c r="A63" s="120"/>
      <c r="B63" s="21"/>
      <c r="C63" s="42"/>
      <c r="D63" s="227"/>
      <c r="E63" s="227"/>
    </row>
    <row r="64" spans="1:5" ht="15" customHeight="1">
      <c r="A64" s="120"/>
      <c r="B64" s="21"/>
      <c r="C64" s="42"/>
      <c r="D64" s="227"/>
      <c r="E64" s="227"/>
    </row>
    <row r="65" spans="1:5" ht="15" customHeight="1">
      <c r="A65" s="120"/>
      <c r="B65" s="21"/>
      <c r="C65" s="42"/>
      <c r="D65" s="227"/>
      <c r="E65" s="227"/>
    </row>
    <row r="66" spans="1:5" ht="15" customHeight="1">
      <c r="A66" s="120"/>
      <c r="B66" s="21"/>
      <c r="C66" s="42"/>
      <c r="D66" s="227"/>
      <c r="E66" s="227"/>
    </row>
    <row r="67" spans="1:5" ht="15" customHeight="1">
      <c r="A67" s="120"/>
      <c r="B67" s="21"/>
      <c r="C67" s="42"/>
      <c r="D67" s="227"/>
      <c r="E67" s="227"/>
    </row>
    <row r="68" spans="1:5" ht="15" customHeight="1">
      <c r="A68" s="120"/>
      <c r="B68" s="21"/>
      <c r="C68" s="42"/>
      <c r="D68" s="227"/>
      <c r="E68" s="227"/>
    </row>
    <row r="69" spans="1:5" ht="15" customHeight="1">
      <c r="A69" s="120"/>
      <c r="B69" s="21"/>
      <c r="C69" s="42"/>
      <c r="D69" s="227"/>
      <c r="E69" s="227"/>
    </row>
    <row r="70" spans="1:5" ht="15" customHeight="1">
      <c r="A70" s="120"/>
      <c r="B70" s="21"/>
      <c r="C70" s="42"/>
      <c r="D70" s="227"/>
      <c r="E70" s="227"/>
    </row>
    <row r="71" spans="1:5" ht="15" customHeight="1">
      <c r="A71" s="120"/>
      <c r="B71" s="21"/>
      <c r="C71" s="42"/>
      <c r="D71" s="227"/>
      <c r="E71" s="227"/>
    </row>
    <row r="72" spans="1:5" ht="15" customHeight="1">
      <c r="A72" s="120"/>
      <c r="B72" s="21"/>
      <c r="C72" s="42"/>
      <c r="D72" s="227"/>
      <c r="E72" s="227"/>
    </row>
    <row r="73" spans="1:5" ht="15" customHeight="1">
      <c r="A73" s="120"/>
      <c r="B73" s="21"/>
      <c r="C73" s="42"/>
      <c r="D73" s="227"/>
      <c r="E73" s="227"/>
    </row>
    <row r="74" spans="1:5" ht="15" customHeight="1">
      <c r="A74" s="120"/>
      <c r="B74" s="21"/>
      <c r="C74" s="42"/>
      <c r="D74" s="227"/>
      <c r="E74" s="227"/>
    </row>
    <row r="75" spans="1:5" ht="15" customHeight="1">
      <c r="A75" s="120"/>
      <c r="B75" s="21"/>
      <c r="C75" s="42"/>
      <c r="D75" s="227"/>
      <c r="E75" s="227"/>
    </row>
    <row r="76" spans="1:5" ht="15" customHeight="1">
      <c r="A76" s="120"/>
      <c r="B76" s="21"/>
      <c r="C76" s="42"/>
      <c r="D76" s="227"/>
      <c r="E76" s="227"/>
    </row>
    <row r="77" spans="1:5" ht="15" customHeight="1">
      <c r="A77" s="120"/>
      <c r="B77" s="21"/>
      <c r="C77" s="42"/>
      <c r="D77" s="227"/>
      <c r="E77" s="227"/>
    </row>
    <row r="78" spans="1:5" ht="15" customHeight="1">
      <c r="A78" s="120"/>
      <c r="B78" s="21"/>
      <c r="C78" s="42"/>
      <c r="D78" s="227"/>
      <c r="E78" s="227"/>
    </row>
    <row r="79" spans="1:5" ht="15" customHeight="1">
      <c r="A79" s="120"/>
      <c r="B79" s="21"/>
      <c r="C79" s="42"/>
      <c r="D79" s="227"/>
      <c r="E79" s="227"/>
    </row>
    <row r="80" spans="1:5" ht="15" customHeight="1">
      <c r="A80" s="120"/>
      <c r="B80" s="21"/>
      <c r="C80" s="42"/>
      <c r="D80" s="227"/>
      <c r="E80" s="227"/>
    </row>
    <row r="81" spans="1:5" ht="15" customHeight="1">
      <c r="A81" s="120"/>
      <c r="B81" s="21"/>
      <c r="C81" s="42"/>
      <c r="D81" s="227"/>
      <c r="E81" s="227"/>
    </row>
    <row r="82" spans="1:5" ht="15" customHeight="1">
      <c r="A82" s="120"/>
      <c r="B82" s="21"/>
      <c r="C82" s="42"/>
      <c r="D82" s="227"/>
      <c r="E82" s="227"/>
    </row>
    <row r="83" spans="1:5" ht="15" customHeight="1">
      <c r="A83" s="120"/>
      <c r="B83" s="21"/>
      <c r="C83" s="42"/>
      <c r="D83" s="227"/>
      <c r="E83" s="227"/>
    </row>
    <row r="84" spans="1:5" ht="15" customHeight="1">
      <c r="A84" s="120"/>
      <c r="B84" s="21"/>
      <c r="C84" s="42"/>
      <c r="D84" s="227"/>
      <c r="E84" s="227"/>
    </row>
    <row r="85" spans="1:5" ht="15" customHeight="1">
      <c r="A85" s="120"/>
      <c r="B85" s="21"/>
      <c r="C85" s="42"/>
      <c r="D85" s="227"/>
      <c r="E85" s="227"/>
    </row>
    <row r="86" spans="1:5" ht="15" customHeight="1">
      <c r="A86" s="120"/>
      <c r="B86" s="21"/>
      <c r="C86" s="42"/>
      <c r="D86" s="227"/>
      <c r="E86" s="227"/>
    </row>
    <row r="87" spans="1:5" ht="15" customHeight="1">
      <c r="A87" s="120"/>
      <c r="B87" s="21"/>
      <c r="C87" s="42"/>
      <c r="D87" s="227"/>
      <c r="E87" s="227"/>
    </row>
    <row r="88" spans="1:5" ht="15" customHeight="1">
      <c r="A88" s="120"/>
      <c r="B88" s="21"/>
      <c r="C88" s="42"/>
      <c r="D88" s="227"/>
      <c r="E88" s="227"/>
    </row>
    <row r="89" spans="1:25" ht="15" customHeight="1">
      <c r="A89" s="120"/>
      <c r="B89" s="21"/>
      <c r="C89" s="45"/>
      <c r="D89" s="228"/>
      <c r="E89" s="228"/>
      <c r="F89" s="31"/>
      <c r="G89" s="31"/>
      <c r="H89" s="31"/>
      <c r="I89" s="31"/>
      <c r="J89" s="30"/>
      <c r="K89" s="30"/>
      <c r="L89" s="30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15" customHeight="1">
      <c r="A90" s="120"/>
      <c r="B90" s="21"/>
      <c r="C90" s="44"/>
      <c r="D90" s="228"/>
      <c r="E90" s="228"/>
      <c r="F90" s="31"/>
      <c r="G90" s="31"/>
      <c r="H90" s="31"/>
      <c r="I90" s="31"/>
      <c r="J90" s="30"/>
      <c r="K90" s="30"/>
      <c r="L90" s="30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15" customHeight="1">
      <c r="A91" s="120"/>
      <c r="B91" s="20"/>
      <c r="C91" s="45"/>
      <c r="D91" s="230"/>
      <c r="E91" s="230"/>
      <c r="F91" s="30"/>
      <c r="G91" s="30"/>
      <c r="H91" s="30"/>
      <c r="I91" s="30"/>
      <c r="J91" s="30"/>
      <c r="K91" s="30"/>
      <c r="L91" s="29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15" customHeight="1">
      <c r="A92" s="120"/>
      <c r="B92" s="21"/>
      <c r="C92" s="45"/>
      <c r="D92" s="228"/>
      <c r="E92" s="228"/>
      <c r="F92" s="31"/>
      <c r="G92" s="31"/>
      <c r="H92" s="31"/>
      <c r="I92" s="31"/>
      <c r="J92" s="30"/>
      <c r="K92" s="30"/>
      <c r="L92" s="29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ht="15" customHeight="1">
      <c r="A93" s="122"/>
      <c r="B93" s="35"/>
      <c r="C93" s="45"/>
      <c r="D93" s="230"/>
      <c r="E93" s="230"/>
      <c r="F93" s="30"/>
      <c r="G93" s="30"/>
      <c r="H93" s="30"/>
      <c r="I93" s="30"/>
      <c r="J93" s="30"/>
      <c r="K93" s="30"/>
      <c r="L93" s="30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ht="15" customHeight="1">
      <c r="A94" s="122"/>
      <c r="B94" s="35"/>
      <c r="C94" s="45"/>
      <c r="D94" s="230"/>
      <c r="E94" s="230"/>
      <c r="F94" s="30"/>
      <c r="G94" s="30"/>
      <c r="H94" s="30"/>
      <c r="I94" s="30"/>
      <c r="J94" s="30"/>
      <c r="K94" s="30"/>
      <c r="L94" s="30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ht="15" customHeight="1">
      <c r="A95" s="122"/>
      <c r="B95" s="34"/>
      <c r="C95" s="45"/>
      <c r="D95" s="230"/>
      <c r="E95" s="230"/>
      <c r="F95" s="30"/>
      <c r="G95" s="30"/>
      <c r="H95" s="30"/>
      <c r="I95" s="30"/>
      <c r="J95" s="30"/>
      <c r="K95" s="30"/>
      <c r="L95" s="30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ht="15" customHeight="1">
      <c r="A96" s="122"/>
      <c r="B96" s="34"/>
      <c r="C96" s="45"/>
      <c r="D96" s="229"/>
      <c r="E96" s="229"/>
      <c r="F96" s="29"/>
      <c r="G96" s="29"/>
      <c r="H96" s="29"/>
      <c r="I96" s="29"/>
      <c r="J96" s="30"/>
      <c r="K96" s="30"/>
      <c r="L96" s="30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ht="15" customHeight="1">
      <c r="A97" s="122"/>
      <c r="B97" s="34"/>
      <c r="C97" s="44"/>
      <c r="D97" s="229"/>
      <c r="E97" s="229"/>
      <c r="F97" s="29"/>
      <c r="G97" s="29"/>
      <c r="H97" s="29"/>
      <c r="I97" s="29"/>
      <c r="J97" s="30"/>
      <c r="K97" s="30"/>
      <c r="L97" s="30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ht="15" customHeight="1">
      <c r="A98" s="122"/>
      <c r="B98" s="34"/>
      <c r="C98" s="44"/>
      <c r="D98" s="229"/>
      <c r="E98" s="229"/>
      <c r="F98" s="29"/>
      <c r="G98" s="29"/>
      <c r="H98" s="29"/>
      <c r="I98" s="29"/>
      <c r="J98" s="30"/>
      <c r="K98" s="30"/>
      <c r="L98" s="30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ht="15" customHeight="1">
      <c r="A99" s="122"/>
      <c r="B99" s="34"/>
      <c r="C99" s="44"/>
      <c r="D99" s="229"/>
      <c r="E99" s="229"/>
      <c r="F99" s="29"/>
      <c r="G99" s="29"/>
      <c r="H99" s="29"/>
      <c r="I99" s="29"/>
      <c r="J99" s="30"/>
      <c r="K99" s="30"/>
      <c r="L99" s="30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ht="15" customHeight="1">
      <c r="A100" s="122"/>
      <c r="B100" s="34"/>
      <c r="C100" s="44"/>
      <c r="D100" s="230"/>
      <c r="E100" s="230"/>
      <c r="F100" s="30"/>
      <c r="G100" s="30"/>
      <c r="H100" s="30"/>
      <c r="I100" s="30"/>
      <c r="J100" s="30"/>
      <c r="K100" s="30"/>
      <c r="L100" s="30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ht="15" customHeight="1">
      <c r="A101" s="122"/>
      <c r="B101" s="34"/>
      <c r="C101" s="44"/>
      <c r="D101" s="229"/>
      <c r="E101" s="229"/>
      <c r="F101" s="29"/>
      <c r="G101" s="29"/>
      <c r="H101" s="29"/>
      <c r="I101" s="29"/>
      <c r="J101" s="30"/>
      <c r="K101" s="30"/>
      <c r="L101" s="30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ht="15" customHeight="1">
      <c r="A102" s="122"/>
      <c r="B102" s="34"/>
      <c r="C102" s="44"/>
      <c r="D102" s="229"/>
      <c r="E102" s="229"/>
      <c r="F102" s="29"/>
      <c r="G102" s="29"/>
      <c r="H102" s="29"/>
      <c r="I102" s="29"/>
      <c r="J102" s="29"/>
      <c r="K102" s="29"/>
      <c r="L102" s="29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5" ht="15" customHeight="1">
      <c r="A103" s="120"/>
      <c r="B103" s="21"/>
      <c r="C103" s="42"/>
      <c r="D103" s="227"/>
      <c r="E103" s="227"/>
    </row>
    <row r="104" spans="1:25" ht="15" customHeight="1">
      <c r="A104" s="122"/>
      <c r="B104" s="20"/>
      <c r="C104" s="44"/>
      <c r="D104" s="229"/>
      <c r="E104" s="229"/>
      <c r="F104" s="29"/>
      <c r="G104" s="29"/>
      <c r="H104" s="29"/>
      <c r="I104" s="29"/>
      <c r="J104" s="29"/>
      <c r="K104" s="29"/>
      <c r="L104" s="29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12" ht="15" customHeight="1">
      <c r="A105" s="122"/>
      <c r="B105" s="27"/>
      <c r="C105" s="45"/>
      <c r="D105" s="231"/>
      <c r="E105" s="231"/>
      <c r="F105" s="30"/>
      <c r="G105" s="30"/>
      <c r="H105" s="30"/>
      <c r="I105" s="30"/>
      <c r="J105" s="30"/>
      <c r="K105" s="30"/>
      <c r="L105" s="30"/>
    </row>
    <row r="106" spans="1:12" ht="15" customHeight="1">
      <c r="A106" s="120"/>
      <c r="B106" s="21"/>
      <c r="C106" s="44"/>
      <c r="D106" s="232"/>
      <c r="E106" s="232"/>
      <c r="F106" s="29"/>
      <c r="G106" s="29"/>
      <c r="H106" s="29"/>
      <c r="I106" s="29"/>
      <c r="J106" s="29"/>
      <c r="K106" s="29"/>
      <c r="L106" s="29"/>
    </row>
    <row r="107" spans="1:12" ht="15" customHeight="1">
      <c r="A107" s="120"/>
      <c r="B107" s="21"/>
      <c r="C107" s="45"/>
      <c r="D107" s="232"/>
      <c r="E107" s="232"/>
      <c r="F107" s="29"/>
      <c r="G107" s="29"/>
      <c r="H107" s="29"/>
      <c r="I107" s="29"/>
      <c r="J107" s="30"/>
      <c r="K107" s="30"/>
      <c r="L107" s="30"/>
    </row>
    <row r="108" spans="1:12" ht="15" customHeight="1">
      <c r="A108" s="120"/>
      <c r="B108" s="21"/>
      <c r="C108" s="45"/>
      <c r="D108" s="232"/>
      <c r="E108" s="232"/>
      <c r="F108" s="29"/>
      <c r="G108" s="29"/>
      <c r="H108" s="29"/>
      <c r="I108" s="29"/>
      <c r="J108" s="30"/>
      <c r="K108" s="30"/>
      <c r="L108" s="30"/>
    </row>
    <row r="109" spans="1:12" ht="15" customHeight="1">
      <c r="A109" s="120"/>
      <c r="B109" s="21"/>
      <c r="C109" s="45"/>
      <c r="D109" s="231"/>
      <c r="E109" s="231"/>
      <c r="F109" s="30"/>
      <c r="G109" s="30"/>
      <c r="H109" s="30"/>
      <c r="I109" s="30"/>
      <c r="J109" s="30"/>
      <c r="K109" s="30"/>
      <c r="L109" s="30"/>
    </row>
    <row r="110" spans="1:3" ht="15" customHeight="1">
      <c r="A110" s="120"/>
      <c r="B110" s="21"/>
      <c r="C110" s="42"/>
    </row>
    <row r="111" spans="1:12" ht="15" customHeight="1">
      <c r="A111" s="120"/>
      <c r="B111" s="21"/>
      <c r="C111" s="46"/>
      <c r="D111" s="234"/>
      <c r="E111" s="234"/>
      <c r="F111" s="32"/>
      <c r="G111" s="32"/>
      <c r="H111" s="32"/>
      <c r="I111" s="32"/>
      <c r="J111" s="32"/>
      <c r="K111" s="32"/>
      <c r="L111" s="32"/>
    </row>
    <row r="112" spans="1:12" ht="15" customHeight="1">
      <c r="A112" s="120"/>
      <c r="B112" s="21"/>
      <c r="C112" s="46"/>
      <c r="D112" s="234"/>
      <c r="E112" s="234"/>
      <c r="F112" s="32"/>
      <c r="G112" s="32"/>
      <c r="H112" s="32"/>
      <c r="I112" s="32"/>
      <c r="J112" s="32"/>
      <c r="K112" s="32"/>
      <c r="L112" s="32"/>
    </row>
    <row r="113" spans="1:12" ht="15" customHeight="1">
      <c r="A113" s="120"/>
      <c r="B113" s="21"/>
      <c r="C113" s="46"/>
      <c r="D113" s="234"/>
      <c r="E113" s="234"/>
      <c r="F113" s="32"/>
      <c r="G113" s="32"/>
      <c r="H113" s="32"/>
      <c r="I113" s="32"/>
      <c r="J113" s="32"/>
      <c r="K113" s="32"/>
      <c r="L113" s="32"/>
    </row>
    <row r="114" spans="1:12" ht="15" customHeight="1">
      <c r="A114" s="120"/>
      <c r="B114" s="21"/>
      <c r="C114" s="46"/>
      <c r="D114" s="234"/>
      <c r="E114" s="234"/>
      <c r="F114" s="32"/>
      <c r="G114" s="32"/>
      <c r="H114" s="32"/>
      <c r="I114" s="32"/>
      <c r="J114" s="32"/>
      <c r="K114" s="32"/>
      <c r="L114" s="32"/>
    </row>
    <row r="115" spans="1:12" ht="15" customHeight="1">
      <c r="A115" s="120"/>
      <c r="B115" s="21"/>
      <c r="C115" s="46"/>
      <c r="D115" s="234"/>
      <c r="E115" s="234"/>
      <c r="F115" s="32"/>
      <c r="G115" s="32"/>
      <c r="H115" s="32"/>
      <c r="I115" s="32"/>
      <c r="J115" s="32"/>
      <c r="K115" s="32"/>
      <c r="L115" s="32"/>
    </row>
    <row r="116" spans="1:12" ht="15" customHeight="1">
      <c r="A116" s="120"/>
      <c r="B116" s="21"/>
      <c r="C116" s="46"/>
      <c r="D116" s="234"/>
      <c r="E116" s="234"/>
      <c r="F116" s="32"/>
      <c r="G116" s="32"/>
      <c r="H116" s="32"/>
      <c r="I116" s="32"/>
      <c r="J116" s="32"/>
      <c r="K116" s="32"/>
      <c r="L116" s="32"/>
    </row>
    <row r="117" spans="1:12" ht="15" customHeight="1">
      <c r="A117" s="120"/>
      <c r="B117" s="21"/>
      <c r="C117" s="46"/>
      <c r="D117" s="234"/>
      <c r="E117" s="234"/>
      <c r="F117" s="32"/>
      <c r="G117" s="32"/>
      <c r="H117" s="32"/>
      <c r="I117" s="32"/>
      <c r="J117" s="32"/>
      <c r="K117" s="32"/>
      <c r="L117" s="32"/>
    </row>
    <row r="118" spans="1:3" ht="15" customHeight="1">
      <c r="A118" s="120"/>
      <c r="B118" s="21"/>
      <c r="C118" s="42"/>
    </row>
    <row r="119" spans="1:3" ht="15" customHeight="1">
      <c r="A119" s="120"/>
      <c r="B119" s="21"/>
      <c r="C119" s="42"/>
    </row>
    <row r="120" spans="1:3" ht="15" customHeight="1">
      <c r="A120" s="120"/>
      <c r="B120" s="21"/>
      <c r="C120" s="42"/>
    </row>
    <row r="121" spans="1:12" ht="15" customHeight="1">
      <c r="A121" s="120"/>
      <c r="B121" s="21"/>
      <c r="C121" s="46"/>
      <c r="D121" s="234"/>
      <c r="E121" s="234"/>
      <c r="F121" s="32"/>
      <c r="G121" s="32"/>
      <c r="H121" s="32"/>
      <c r="I121" s="32"/>
      <c r="J121" s="32"/>
      <c r="K121" s="32"/>
      <c r="L121" s="32"/>
    </row>
    <row r="122" spans="1:12" ht="15" customHeight="1">
      <c r="A122" s="120"/>
      <c r="B122" s="21"/>
      <c r="C122" s="46"/>
      <c r="D122" s="234"/>
      <c r="E122" s="234"/>
      <c r="F122" s="32"/>
      <c r="G122" s="32"/>
      <c r="H122" s="32"/>
      <c r="I122" s="32"/>
      <c r="J122" s="32"/>
      <c r="K122" s="32"/>
      <c r="L122" s="32"/>
    </row>
    <row r="123" spans="1:12" ht="15" customHeight="1">
      <c r="A123" s="120"/>
      <c r="B123" s="21"/>
      <c r="C123" s="46"/>
      <c r="D123" s="234"/>
      <c r="E123" s="234"/>
      <c r="F123" s="32"/>
      <c r="G123" s="32"/>
      <c r="H123" s="32"/>
      <c r="I123" s="32"/>
      <c r="J123" s="32"/>
      <c r="K123" s="32"/>
      <c r="L123" s="32"/>
    </row>
    <row r="124" spans="1:12" ht="15" customHeight="1">
      <c r="A124" s="120"/>
      <c r="B124" s="21"/>
      <c r="C124" s="46"/>
      <c r="D124" s="234"/>
      <c r="E124" s="234"/>
      <c r="F124" s="32"/>
      <c r="G124" s="32"/>
      <c r="H124" s="32"/>
      <c r="I124" s="32"/>
      <c r="J124" s="32"/>
      <c r="K124" s="32"/>
      <c r="L124" s="32"/>
    </row>
    <row r="125" spans="1:12" ht="15" customHeight="1">
      <c r="A125" s="120"/>
      <c r="B125" s="21"/>
      <c r="C125" s="46"/>
      <c r="D125" s="234"/>
      <c r="E125" s="234"/>
      <c r="F125" s="32"/>
      <c r="G125" s="32"/>
      <c r="H125" s="32"/>
      <c r="I125" s="32"/>
      <c r="J125" s="32"/>
      <c r="K125" s="32"/>
      <c r="L125" s="32"/>
    </row>
    <row r="126" spans="1:12" ht="15" customHeight="1">
      <c r="A126" s="120"/>
      <c r="B126" s="21"/>
      <c r="C126" s="46"/>
      <c r="D126" s="234"/>
      <c r="E126" s="234"/>
      <c r="F126" s="32"/>
      <c r="G126" s="32"/>
      <c r="H126" s="32"/>
      <c r="I126" s="32"/>
      <c r="J126" s="32"/>
      <c r="K126" s="32"/>
      <c r="L126" s="32"/>
    </row>
    <row r="127" spans="1:12" ht="15" customHeight="1">
      <c r="A127" s="120"/>
      <c r="B127" s="21"/>
      <c r="C127" s="46"/>
      <c r="D127" s="234"/>
      <c r="E127" s="234"/>
      <c r="F127" s="32"/>
      <c r="G127" s="32"/>
      <c r="H127" s="32"/>
      <c r="I127" s="32"/>
      <c r="J127" s="32"/>
      <c r="K127" s="32"/>
      <c r="L127" s="32"/>
    </row>
    <row r="128" spans="1:12" ht="15" customHeight="1">
      <c r="A128" s="120"/>
      <c r="B128" s="21"/>
      <c r="C128" s="46"/>
      <c r="D128" s="234"/>
      <c r="E128" s="234"/>
      <c r="F128" s="32"/>
      <c r="G128" s="32"/>
      <c r="H128" s="32"/>
      <c r="I128" s="32"/>
      <c r="J128" s="32"/>
      <c r="K128" s="32"/>
      <c r="L128" s="32"/>
    </row>
    <row r="129" spans="1:12" ht="15" customHeight="1">
      <c r="A129" s="120"/>
      <c r="B129" s="21"/>
      <c r="C129" s="46"/>
      <c r="D129" s="234"/>
      <c r="E129" s="234"/>
      <c r="F129" s="32"/>
      <c r="G129" s="32"/>
      <c r="H129" s="32"/>
      <c r="I129" s="32"/>
      <c r="J129" s="32"/>
      <c r="K129" s="32"/>
      <c r="L129" s="32"/>
    </row>
    <row r="130" spans="1:12" ht="15" customHeight="1">
      <c r="A130" s="120"/>
      <c r="B130" s="21"/>
      <c r="C130" s="46"/>
      <c r="D130" s="234"/>
      <c r="E130" s="234"/>
      <c r="F130" s="32"/>
      <c r="G130" s="32"/>
      <c r="H130" s="32"/>
      <c r="I130" s="32"/>
      <c r="J130" s="32"/>
      <c r="K130" s="32"/>
      <c r="L130" s="32"/>
    </row>
    <row r="131" spans="1:3" ht="15" customHeight="1">
      <c r="A131" s="120"/>
      <c r="B131" s="21"/>
      <c r="C131" s="42"/>
    </row>
    <row r="132" spans="1:12" ht="15" customHeight="1">
      <c r="A132" s="120"/>
      <c r="B132" s="21"/>
      <c r="C132" s="46"/>
      <c r="D132" s="234"/>
      <c r="E132" s="234"/>
      <c r="F132" s="32"/>
      <c r="G132" s="32"/>
      <c r="H132" s="32"/>
      <c r="I132" s="32"/>
      <c r="J132" s="32"/>
      <c r="K132" s="32"/>
      <c r="L132" s="32"/>
    </row>
    <row r="133" spans="1:12" ht="15" customHeight="1">
      <c r="A133" s="120"/>
      <c r="B133" s="21"/>
      <c r="C133" s="46"/>
      <c r="D133" s="234"/>
      <c r="E133" s="234"/>
      <c r="F133" s="32"/>
      <c r="G133" s="32"/>
      <c r="H133" s="32"/>
      <c r="I133" s="32"/>
      <c r="J133" s="32"/>
      <c r="K133" s="32"/>
      <c r="L133" s="32"/>
    </row>
    <row r="134" spans="1:12" ht="15" customHeight="1">
      <c r="A134" s="120"/>
      <c r="B134" s="21"/>
      <c r="C134" s="46"/>
      <c r="D134" s="234"/>
      <c r="E134" s="234"/>
      <c r="F134" s="32"/>
      <c r="G134" s="32"/>
      <c r="H134" s="32"/>
      <c r="I134" s="32"/>
      <c r="J134" s="32"/>
      <c r="K134" s="32"/>
      <c r="L134" s="32"/>
    </row>
    <row r="135" spans="1:12" ht="15" customHeight="1">
      <c r="A135" s="120"/>
      <c r="B135" s="21"/>
      <c r="C135" s="46"/>
      <c r="D135" s="234"/>
      <c r="E135" s="234"/>
      <c r="F135" s="32"/>
      <c r="G135" s="32"/>
      <c r="H135" s="32"/>
      <c r="I135" s="32"/>
      <c r="J135" s="32"/>
      <c r="K135" s="32"/>
      <c r="L135" s="32"/>
    </row>
    <row r="136" spans="1:12" ht="15" customHeight="1">
      <c r="A136" s="120"/>
      <c r="B136" s="21"/>
      <c r="C136" s="46"/>
      <c r="D136" s="234"/>
      <c r="E136" s="234"/>
      <c r="F136" s="32"/>
      <c r="G136" s="32"/>
      <c r="H136" s="32"/>
      <c r="I136" s="32"/>
      <c r="J136" s="32"/>
      <c r="K136" s="32"/>
      <c r="L136" s="32"/>
    </row>
    <row r="137" spans="1:12" ht="15" customHeight="1">
      <c r="A137" s="120"/>
      <c r="B137" s="21"/>
      <c r="C137" s="46"/>
      <c r="D137" s="234"/>
      <c r="E137" s="234"/>
      <c r="F137" s="32"/>
      <c r="G137" s="32"/>
      <c r="H137" s="32"/>
      <c r="I137" s="32"/>
      <c r="J137" s="32"/>
      <c r="K137" s="32"/>
      <c r="L137" s="32"/>
    </row>
    <row r="138" spans="1:12" ht="15" customHeight="1">
      <c r="A138" s="120"/>
      <c r="B138" s="21"/>
      <c r="C138" s="46"/>
      <c r="D138" s="234"/>
      <c r="E138" s="234"/>
      <c r="F138" s="32"/>
      <c r="G138" s="32"/>
      <c r="H138" s="32"/>
      <c r="I138" s="32"/>
      <c r="J138" s="32"/>
      <c r="K138" s="32"/>
      <c r="L138" s="32"/>
    </row>
    <row r="139" spans="1:12" ht="15" customHeight="1">
      <c r="A139" s="120"/>
      <c r="B139" s="21"/>
      <c r="C139" s="46"/>
      <c r="D139" s="234"/>
      <c r="E139" s="234"/>
      <c r="F139" s="32"/>
      <c r="G139" s="32"/>
      <c r="H139" s="32"/>
      <c r="I139" s="32"/>
      <c r="J139" s="32"/>
      <c r="K139" s="32"/>
      <c r="L139" s="32"/>
    </row>
    <row r="140" spans="1:12" ht="15" customHeight="1">
      <c r="A140" s="120"/>
      <c r="B140" s="21"/>
      <c r="C140" s="46"/>
      <c r="D140" s="234"/>
      <c r="E140" s="234"/>
      <c r="F140" s="32"/>
      <c r="G140" s="32"/>
      <c r="H140" s="32"/>
      <c r="I140" s="32"/>
      <c r="J140" s="32"/>
      <c r="K140" s="32"/>
      <c r="L140" s="32"/>
    </row>
    <row r="141" spans="1:12" ht="15" customHeight="1">
      <c r="A141" s="120"/>
      <c r="B141" s="21"/>
      <c r="C141" s="46"/>
      <c r="D141" s="234"/>
      <c r="E141" s="234"/>
      <c r="F141" s="32"/>
      <c r="G141" s="32"/>
      <c r="H141" s="32"/>
      <c r="I141" s="32"/>
      <c r="J141" s="32"/>
      <c r="K141" s="32"/>
      <c r="L141" s="32"/>
    </row>
    <row r="142" spans="1:12" ht="15" customHeight="1">
      <c r="A142" s="120"/>
      <c r="B142" s="21"/>
      <c r="C142" s="46"/>
      <c r="D142" s="234"/>
      <c r="E142" s="234"/>
      <c r="F142" s="32"/>
      <c r="G142" s="32"/>
      <c r="H142" s="32"/>
      <c r="I142" s="32"/>
      <c r="J142" s="32"/>
      <c r="K142" s="32"/>
      <c r="L142" s="32"/>
    </row>
    <row r="143" spans="1:12" ht="15" customHeight="1">
      <c r="A143" s="120"/>
      <c r="B143" s="21"/>
      <c r="C143" s="46"/>
      <c r="D143" s="234"/>
      <c r="E143" s="234"/>
      <c r="F143" s="32"/>
      <c r="G143" s="32"/>
      <c r="H143" s="32"/>
      <c r="I143" s="32"/>
      <c r="J143" s="32"/>
      <c r="K143" s="32"/>
      <c r="L143" s="32"/>
    </row>
    <row r="144" spans="1:12" ht="15" customHeight="1">
      <c r="A144" s="120"/>
      <c r="B144" s="21"/>
      <c r="C144" s="46"/>
      <c r="D144" s="234"/>
      <c r="E144" s="234"/>
      <c r="F144" s="32"/>
      <c r="G144" s="32"/>
      <c r="H144" s="32"/>
      <c r="I144" s="32"/>
      <c r="J144" s="32"/>
      <c r="K144" s="32"/>
      <c r="L144" s="32"/>
    </row>
    <row r="145" spans="1:12" ht="15" customHeight="1">
      <c r="A145" s="120"/>
      <c r="B145" s="21"/>
      <c r="C145" s="46"/>
      <c r="D145" s="234"/>
      <c r="E145" s="234"/>
      <c r="F145" s="32"/>
      <c r="G145" s="32"/>
      <c r="H145" s="32"/>
      <c r="I145" s="32"/>
      <c r="J145" s="32"/>
      <c r="K145" s="32"/>
      <c r="L145" s="32"/>
    </row>
    <row r="146" spans="1:12" ht="15" customHeight="1">
      <c r="A146" s="120"/>
      <c r="B146" s="21"/>
      <c r="C146" s="46"/>
      <c r="D146" s="234"/>
      <c r="E146" s="234"/>
      <c r="F146" s="32"/>
      <c r="G146" s="32"/>
      <c r="H146" s="32"/>
      <c r="I146" s="32"/>
      <c r="J146" s="32"/>
      <c r="K146" s="32"/>
      <c r="L146" s="32"/>
    </row>
    <row r="147" spans="1:12" ht="15" customHeight="1">
      <c r="A147" s="120"/>
      <c r="B147" s="21"/>
      <c r="C147" s="46"/>
      <c r="D147" s="234"/>
      <c r="E147" s="234"/>
      <c r="F147" s="32"/>
      <c r="G147" s="32"/>
      <c r="H147" s="32"/>
      <c r="I147" s="32"/>
      <c r="J147" s="32"/>
      <c r="K147" s="32"/>
      <c r="L147" s="32"/>
    </row>
    <row r="148" spans="1:12" ht="15" customHeight="1">
      <c r="A148" s="120"/>
      <c r="B148" s="21"/>
      <c r="C148" s="46"/>
      <c r="D148" s="234"/>
      <c r="E148" s="234"/>
      <c r="F148" s="32"/>
      <c r="G148" s="32"/>
      <c r="H148" s="32"/>
      <c r="I148" s="32"/>
      <c r="J148" s="32"/>
      <c r="K148" s="32"/>
      <c r="L148" s="32"/>
    </row>
    <row r="149" spans="1:12" ht="15" customHeight="1">
      <c r="A149" s="120"/>
      <c r="B149" s="21"/>
      <c r="C149" s="46"/>
      <c r="D149" s="234"/>
      <c r="E149" s="234"/>
      <c r="F149" s="32"/>
      <c r="G149" s="32"/>
      <c r="H149" s="32"/>
      <c r="I149" s="32"/>
      <c r="J149" s="32"/>
      <c r="K149" s="32"/>
      <c r="L149" s="32"/>
    </row>
    <row r="150" spans="1:12" ht="15" customHeight="1">
      <c r="A150" s="120"/>
      <c r="B150" s="21"/>
      <c r="C150" s="46"/>
      <c r="D150" s="234"/>
      <c r="E150" s="234"/>
      <c r="F150" s="32"/>
      <c r="G150" s="32"/>
      <c r="H150" s="32"/>
      <c r="I150" s="32"/>
      <c r="J150" s="32"/>
      <c r="K150" s="32"/>
      <c r="L150" s="32"/>
    </row>
    <row r="151" spans="1:12" ht="15" customHeight="1">
      <c r="A151" s="120"/>
      <c r="B151" s="21"/>
      <c r="C151" s="46"/>
      <c r="D151" s="234"/>
      <c r="E151" s="234"/>
      <c r="F151" s="32"/>
      <c r="G151" s="32"/>
      <c r="H151" s="32"/>
      <c r="I151" s="32"/>
      <c r="J151" s="32"/>
      <c r="K151" s="32"/>
      <c r="L151" s="32"/>
    </row>
    <row r="152" spans="1:12" ht="15" customHeight="1">
      <c r="A152" s="120"/>
      <c r="B152" s="21"/>
      <c r="C152" s="46"/>
      <c r="D152" s="234"/>
      <c r="E152" s="234"/>
      <c r="F152" s="32"/>
      <c r="G152" s="32"/>
      <c r="H152" s="32"/>
      <c r="I152" s="32"/>
      <c r="J152" s="32"/>
      <c r="K152" s="32"/>
      <c r="L152" s="32"/>
    </row>
    <row r="153" spans="1:12" ht="15" customHeight="1">
      <c r="A153" s="120"/>
      <c r="B153" s="21"/>
      <c r="C153" s="46"/>
      <c r="D153" s="234"/>
      <c r="E153" s="234"/>
      <c r="F153" s="32"/>
      <c r="G153" s="32"/>
      <c r="H153" s="32"/>
      <c r="I153" s="32"/>
      <c r="J153" s="32"/>
      <c r="K153" s="32"/>
      <c r="L153" s="32"/>
    </row>
    <row r="154" spans="1:12" ht="15" customHeight="1">
      <c r="A154" s="120"/>
      <c r="B154" s="21"/>
      <c r="C154" s="46"/>
      <c r="D154" s="234"/>
      <c r="E154" s="234"/>
      <c r="F154" s="32"/>
      <c r="G154" s="32"/>
      <c r="H154" s="32"/>
      <c r="I154" s="32"/>
      <c r="J154" s="32"/>
      <c r="K154" s="32"/>
      <c r="L154" s="32"/>
    </row>
    <row r="155" spans="1:12" ht="15" customHeight="1">
      <c r="A155" s="120"/>
      <c r="B155" s="21"/>
      <c r="C155" s="46"/>
      <c r="D155" s="234"/>
      <c r="E155" s="234"/>
      <c r="F155" s="32"/>
      <c r="G155" s="32"/>
      <c r="H155" s="32"/>
      <c r="I155" s="32"/>
      <c r="J155" s="32"/>
      <c r="K155" s="32"/>
      <c r="L155" s="32"/>
    </row>
    <row r="156" spans="1:3" ht="15" customHeight="1">
      <c r="A156" s="120"/>
      <c r="B156" s="21"/>
      <c r="C156" s="42"/>
    </row>
    <row r="157" spans="1:3" ht="15" customHeight="1">
      <c r="A157" s="120"/>
      <c r="B157" s="21"/>
      <c r="C157" s="42"/>
    </row>
    <row r="158" spans="1:3" ht="15" customHeight="1">
      <c r="A158" s="120"/>
      <c r="B158" s="21"/>
      <c r="C158" s="42"/>
    </row>
    <row r="159" spans="1:12" ht="15" customHeight="1">
      <c r="A159" s="120"/>
      <c r="B159" s="21"/>
      <c r="C159" s="46"/>
      <c r="D159" s="234"/>
      <c r="E159" s="234"/>
      <c r="F159" s="32"/>
      <c r="G159" s="32"/>
      <c r="H159" s="32"/>
      <c r="I159" s="32"/>
      <c r="J159" s="32"/>
      <c r="K159" s="32"/>
      <c r="L159" s="32"/>
    </row>
    <row r="160" spans="1:12" ht="15" customHeight="1">
      <c r="A160" s="120"/>
      <c r="B160" s="21"/>
      <c r="C160" s="46"/>
      <c r="D160" s="234"/>
      <c r="E160" s="234"/>
      <c r="F160" s="32"/>
      <c r="G160" s="32"/>
      <c r="H160" s="32"/>
      <c r="I160" s="32"/>
      <c r="J160" s="32"/>
      <c r="K160" s="32"/>
      <c r="L160" s="32"/>
    </row>
    <row r="161" spans="1:12" ht="15" customHeight="1">
      <c r="A161" s="120"/>
      <c r="B161" s="21"/>
      <c r="C161" s="46"/>
      <c r="D161" s="234"/>
      <c r="E161" s="234"/>
      <c r="F161" s="32"/>
      <c r="G161" s="32"/>
      <c r="H161" s="32"/>
      <c r="I161" s="32"/>
      <c r="J161" s="32"/>
      <c r="K161" s="32"/>
      <c r="L161" s="32"/>
    </row>
    <row r="162" spans="1:12" ht="15" customHeight="1">
      <c r="A162" s="120"/>
      <c r="B162" s="21"/>
      <c r="C162" s="46"/>
      <c r="D162" s="234"/>
      <c r="E162" s="234"/>
      <c r="F162" s="32"/>
      <c r="G162" s="32"/>
      <c r="H162" s="32"/>
      <c r="I162" s="32"/>
      <c r="J162" s="32"/>
      <c r="K162" s="32"/>
      <c r="L162" s="32"/>
    </row>
    <row r="163" spans="1:12" ht="15" customHeight="1">
      <c r="A163" s="120"/>
      <c r="B163" s="21"/>
      <c r="C163" s="46"/>
      <c r="D163" s="234"/>
      <c r="E163" s="234"/>
      <c r="F163" s="32"/>
      <c r="G163" s="32"/>
      <c r="H163" s="32"/>
      <c r="I163" s="32"/>
      <c r="J163" s="32"/>
      <c r="K163" s="32"/>
      <c r="L163" s="32"/>
    </row>
    <row r="164" spans="1:12" ht="15" customHeight="1">
      <c r="A164" s="120"/>
      <c r="B164" s="21"/>
      <c r="C164" s="46"/>
      <c r="D164" s="234"/>
      <c r="E164" s="234"/>
      <c r="F164" s="32"/>
      <c r="G164" s="32"/>
      <c r="H164" s="32"/>
      <c r="I164" s="32"/>
      <c r="J164" s="32"/>
      <c r="K164" s="32"/>
      <c r="L164" s="32"/>
    </row>
    <row r="165" spans="1:12" ht="15" customHeight="1">
      <c r="A165" s="120"/>
      <c r="B165" s="21"/>
      <c r="C165" s="46"/>
      <c r="D165" s="234"/>
      <c r="E165" s="234"/>
      <c r="F165" s="32"/>
      <c r="G165" s="32"/>
      <c r="H165" s="32"/>
      <c r="I165" s="32"/>
      <c r="J165" s="32"/>
      <c r="K165" s="32"/>
      <c r="L165" s="32"/>
    </row>
    <row r="166" spans="1:12" ht="15" customHeight="1">
      <c r="A166" s="120"/>
      <c r="B166" s="21"/>
      <c r="C166" s="46"/>
      <c r="D166" s="234"/>
      <c r="E166" s="234"/>
      <c r="F166" s="32"/>
      <c r="G166" s="32"/>
      <c r="H166" s="32"/>
      <c r="I166" s="32"/>
      <c r="J166" s="32"/>
      <c r="K166" s="32"/>
      <c r="L166" s="32"/>
    </row>
    <row r="167" spans="1:3" ht="15" customHeight="1">
      <c r="A167" s="120"/>
      <c r="B167" s="21"/>
      <c r="C167" s="42"/>
    </row>
    <row r="168" spans="1:3" ht="15" customHeight="1">
      <c r="A168" s="120"/>
      <c r="B168" s="21"/>
      <c r="C168" s="42"/>
    </row>
    <row r="169" spans="1:12" ht="15" customHeight="1">
      <c r="A169" s="120"/>
      <c r="B169" s="21"/>
      <c r="C169" s="46"/>
      <c r="D169" s="234"/>
      <c r="E169" s="234"/>
      <c r="F169" s="32"/>
      <c r="G169" s="32"/>
      <c r="H169" s="32"/>
      <c r="I169" s="32"/>
      <c r="J169" s="32"/>
      <c r="K169" s="32"/>
      <c r="L169" s="32"/>
    </row>
    <row r="170" spans="1:3" ht="15" customHeight="1">
      <c r="A170" s="120"/>
      <c r="B170" s="21"/>
      <c r="C170" s="42"/>
    </row>
    <row r="171" spans="1:3" ht="15" customHeight="1">
      <c r="A171" s="120"/>
      <c r="B171" s="21"/>
      <c r="C171" s="42"/>
    </row>
    <row r="172" spans="1:12" ht="15" customHeight="1">
      <c r="A172" s="120"/>
      <c r="B172" s="21"/>
      <c r="C172" s="46"/>
      <c r="D172" s="234"/>
      <c r="E172" s="234"/>
      <c r="F172" s="32"/>
      <c r="G172" s="32"/>
      <c r="H172" s="32"/>
      <c r="I172" s="32"/>
      <c r="J172" s="32"/>
      <c r="K172" s="32"/>
      <c r="L172" s="32"/>
    </row>
    <row r="173" spans="1:12" ht="15" customHeight="1">
      <c r="A173" s="120"/>
      <c r="B173" s="21"/>
      <c r="C173" s="46"/>
      <c r="D173" s="234"/>
      <c r="E173" s="234"/>
      <c r="F173" s="32"/>
      <c r="G173" s="32"/>
      <c r="H173" s="32"/>
      <c r="I173" s="32"/>
      <c r="J173" s="32"/>
      <c r="K173" s="32"/>
      <c r="L173" s="32"/>
    </row>
    <row r="174" spans="1:12" ht="15" customHeight="1">
      <c r="A174" s="120"/>
      <c r="B174" s="21"/>
      <c r="C174" s="46"/>
      <c r="D174" s="234"/>
      <c r="E174" s="234"/>
      <c r="F174" s="32"/>
      <c r="G174" s="32"/>
      <c r="H174" s="32"/>
      <c r="I174" s="32"/>
      <c r="J174" s="32"/>
      <c r="K174" s="32"/>
      <c r="L174" s="32"/>
    </row>
    <row r="175" spans="1:12" ht="15" customHeight="1">
      <c r="A175" s="120"/>
      <c r="B175" s="21"/>
      <c r="C175" s="46"/>
      <c r="D175" s="234"/>
      <c r="E175" s="234"/>
      <c r="F175" s="32"/>
      <c r="G175" s="32"/>
      <c r="H175" s="32"/>
      <c r="I175" s="32"/>
      <c r="J175" s="32"/>
      <c r="K175" s="32"/>
      <c r="L175" s="32"/>
    </row>
    <row r="176" spans="1:12" ht="15" customHeight="1">
      <c r="A176" s="120"/>
      <c r="B176" s="21"/>
      <c r="C176" s="46"/>
      <c r="D176" s="234"/>
      <c r="E176" s="234"/>
      <c r="F176" s="32"/>
      <c r="G176" s="32"/>
      <c r="H176" s="32"/>
      <c r="I176" s="32"/>
      <c r="J176" s="32"/>
      <c r="K176" s="32"/>
      <c r="L176" s="32"/>
    </row>
    <row r="177" spans="1:12" ht="15" customHeight="1">
      <c r="A177" s="120"/>
      <c r="B177" s="21"/>
      <c r="C177" s="46"/>
      <c r="D177" s="234"/>
      <c r="E177" s="234"/>
      <c r="F177" s="32"/>
      <c r="G177" s="32"/>
      <c r="H177" s="32"/>
      <c r="I177" s="32"/>
      <c r="J177" s="32"/>
      <c r="K177" s="32"/>
      <c r="L177" s="32"/>
    </row>
    <row r="178" spans="1:12" ht="15" customHeight="1">
      <c r="A178" s="120"/>
      <c r="B178" s="21"/>
      <c r="C178" s="46"/>
      <c r="D178" s="234"/>
      <c r="E178" s="234"/>
      <c r="F178" s="32"/>
      <c r="G178" s="32"/>
      <c r="H178" s="32"/>
      <c r="I178" s="32"/>
      <c r="J178" s="32"/>
      <c r="K178" s="32"/>
      <c r="L178" s="32"/>
    </row>
    <row r="179" spans="1:12" ht="15" customHeight="1">
      <c r="A179" s="120"/>
      <c r="B179" s="21"/>
      <c r="C179" s="46"/>
      <c r="D179" s="234"/>
      <c r="E179" s="234"/>
      <c r="F179" s="32"/>
      <c r="G179" s="32"/>
      <c r="H179" s="32"/>
      <c r="I179" s="32"/>
      <c r="J179" s="32"/>
      <c r="K179" s="32"/>
      <c r="L179" s="32"/>
    </row>
    <row r="180" spans="1:12" ht="15" customHeight="1">
      <c r="A180" s="120"/>
      <c r="B180" s="21"/>
      <c r="C180" s="46"/>
      <c r="D180" s="234"/>
      <c r="E180" s="234"/>
      <c r="F180" s="32"/>
      <c r="G180" s="32"/>
      <c r="H180" s="32"/>
      <c r="I180" s="32"/>
      <c r="J180" s="32"/>
      <c r="K180" s="32"/>
      <c r="L180" s="32"/>
    </row>
    <row r="181" spans="1:12" ht="15" customHeight="1">
      <c r="A181" s="120"/>
      <c r="B181" s="21"/>
      <c r="C181" s="46"/>
      <c r="D181" s="234"/>
      <c r="E181" s="234"/>
      <c r="F181" s="32"/>
      <c r="G181" s="32"/>
      <c r="H181" s="32"/>
      <c r="I181" s="32"/>
      <c r="J181" s="32"/>
      <c r="K181" s="32"/>
      <c r="L181" s="32"/>
    </row>
    <row r="182" spans="1:12" ht="15" customHeight="1">
      <c r="A182" s="120"/>
      <c r="B182" s="21"/>
      <c r="C182" s="46"/>
      <c r="D182" s="234"/>
      <c r="E182" s="234"/>
      <c r="F182" s="32"/>
      <c r="G182" s="32"/>
      <c r="H182" s="32"/>
      <c r="I182" s="32"/>
      <c r="J182" s="32"/>
      <c r="K182" s="32"/>
      <c r="L182" s="32"/>
    </row>
    <row r="183" spans="1:12" ht="15" customHeight="1">
      <c r="A183" s="120"/>
      <c r="B183" s="21"/>
      <c r="C183" s="46"/>
      <c r="D183" s="234"/>
      <c r="E183" s="234"/>
      <c r="F183" s="32"/>
      <c r="G183" s="32"/>
      <c r="H183" s="32"/>
      <c r="I183" s="32"/>
      <c r="J183" s="32"/>
      <c r="K183" s="32"/>
      <c r="L183" s="32"/>
    </row>
    <row r="184" spans="1:12" ht="15" customHeight="1">
      <c r="A184" s="120"/>
      <c r="B184" s="21"/>
      <c r="C184" s="46"/>
      <c r="D184" s="234"/>
      <c r="E184" s="234"/>
      <c r="F184" s="32"/>
      <c r="G184" s="32"/>
      <c r="H184" s="32"/>
      <c r="I184" s="32"/>
      <c r="J184" s="32"/>
      <c r="K184" s="32"/>
      <c r="L184" s="32"/>
    </row>
    <row r="185" spans="1:12" ht="15" customHeight="1">
      <c r="A185" s="120"/>
      <c r="B185" s="21"/>
      <c r="C185" s="46"/>
      <c r="D185" s="234"/>
      <c r="E185" s="234"/>
      <c r="F185" s="32"/>
      <c r="G185" s="32"/>
      <c r="H185" s="32"/>
      <c r="I185" s="32"/>
      <c r="J185" s="32"/>
      <c r="K185" s="32"/>
      <c r="L185" s="32"/>
    </row>
    <row r="186" spans="1:12" ht="15" customHeight="1">
      <c r="A186" s="120"/>
      <c r="B186" s="21"/>
      <c r="C186" s="46"/>
      <c r="D186" s="234"/>
      <c r="E186" s="234"/>
      <c r="F186" s="32"/>
      <c r="G186" s="32"/>
      <c r="H186" s="32"/>
      <c r="I186" s="32"/>
      <c r="J186" s="32"/>
      <c r="K186" s="32"/>
      <c r="L186" s="32"/>
    </row>
    <row r="187" spans="1:12" ht="15" customHeight="1">
      <c r="A187" s="120"/>
      <c r="B187" s="21"/>
      <c r="C187" s="46"/>
      <c r="D187" s="234"/>
      <c r="E187" s="234"/>
      <c r="F187" s="32"/>
      <c r="G187" s="32"/>
      <c r="H187" s="32"/>
      <c r="I187" s="32"/>
      <c r="J187" s="32"/>
      <c r="K187" s="32"/>
      <c r="L187" s="32"/>
    </row>
    <row r="188" spans="1:12" ht="15" customHeight="1">
      <c r="A188" s="120"/>
      <c r="B188" s="21"/>
      <c r="C188" s="46"/>
      <c r="D188" s="234"/>
      <c r="E188" s="234"/>
      <c r="F188" s="32"/>
      <c r="G188" s="32"/>
      <c r="H188" s="32"/>
      <c r="I188" s="32"/>
      <c r="J188" s="32"/>
      <c r="K188" s="32"/>
      <c r="L188" s="32"/>
    </row>
    <row r="189" spans="1:12" ht="15" customHeight="1">
      <c r="A189" s="120"/>
      <c r="B189" s="21"/>
      <c r="C189" s="46"/>
      <c r="D189" s="234"/>
      <c r="E189" s="234"/>
      <c r="F189" s="32"/>
      <c r="G189" s="32"/>
      <c r="H189" s="32"/>
      <c r="I189" s="32"/>
      <c r="J189" s="32"/>
      <c r="K189" s="32"/>
      <c r="L189" s="32"/>
    </row>
    <row r="190" spans="1:12" ht="15" customHeight="1">
      <c r="A190" s="120"/>
      <c r="B190" s="21"/>
      <c r="C190" s="46"/>
      <c r="D190" s="234"/>
      <c r="E190" s="234"/>
      <c r="F190" s="32"/>
      <c r="G190" s="32"/>
      <c r="H190" s="32"/>
      <c r="I190" s="32"/>
      <c r="J190" s="32"/>
      <c r="K190" s="32"/>
      <c r="L190" s="32"/>
    </row>
    <row r="191" spans="1:12" ht="15" customHeight="1">
      <c r="A191" s="120"/>
      <c r="B191" s="21"/>
      <c r="C191" s="46"/>
      <c r="D191" s="234"/>
      <c r="E191" s="234"/>
      <c r="F191" s="32"/>
      <c r="G191" s="32"/>
      <c r="H191" s="32"/>
      <c r="I191" s="32"/>
      <c r="J191" s="32"/>
      <c r="K191" s="32"/>
      <c r="L191" s="32"/>
    </row>
    <row r="192" spans="1:12" ht="15" customHeight="1">
      <c r="A192" s="120"/>
      <c r="B192" s="21"/>
      <c r="C192" s="46"/>
      <c r="D192" s="234"/>
      <c r="E192" s="234"/>
      <c r="F192" s="32"/>
      <c r="G192" s="32"/>
      <c r="H192" s="32"/>
      <c r="I192" s="32"/>
      <c r="J192" s="32"/>
      <c r="K192" s="32"/>
      <c r="L192" s="32"/>
    </row>
    <row r="193" spans="1:12" ht="15" customHeight="1">
      <c r="A193" s="120"/>
      <c r="B193" s="21"/>
      <c r="C193" s="46"/>
      <c r="D193" s="234"/>
      <c r="E193" s="234"/>
      <c r="F193" s="32"/>
      <c r="G193" s="32"/>
      <c r="H193" s="32"/>
      <c r="I193" s="32"/>
      <c r="J193" s="32"/>
      <c r="K193" s="32"/>
      <c r="L193" s="32"/>
    </row>
    <row r="194" spans="1:12" ht="15" customHeight="1">
      <c r="A194" s="120"/>
      <c r="B194" s="21"/>
      <c r="C194" s="46"/>
      <c r="D194" s="234"/>
      <c r="E194" s="234"/>
      <c r="F194" s="32"/>
      <c r="G194" s="32"/>
      <c r="H194" s="32"/>
      <c r="I194" s="32"/>
      <c r="J194" s="32"/>
      <c r="K194" s="32"/>
      <c r="L194" s="32"/>
    </row>
    <row r="195" spans="1:12" ht="15" customHeight="1">
      <c r="A195" s="120"/>
      <c r="B195" s="21"/>
      <c r="C195" s="46"/>
      <c r="D195" s="234"/>
      <c r="E195" s="234"/>
      <c r="F195" s="32"/>
      <c r="G195" s="32"/>
      <c r="H195" s="32"/>
      <c r="I195" s="32"/>
      <c r="J195" s="32"/>
      <c r="K195" s="32"/>
      <c r="L195" s="32"/>
    </row>
    <row r="196" spans="1:12" ht="15" customHeight="1">
      <c r="A196" s="120"/>
      <c r="B196" s="21"/>
      <c r="C196" s="46"/>
      <c r="D196" s="234"/>
      <c r="E196" s="234"/>
      <c r="F196" s="32"/>
      <c r="G196" s="32"/>
      <c r="H196" s="32"/>
      <c r="I196" s="32"/>
      <c r="J196" s="32"/>
      <c r="K196" s="32"/>
      <c r="L196" s="32"/>
    </row>
    <row r="197" spans="1:12" ht="15" customHeight="1">
      <c r="A197" s="120"/>
      <c r="B197" s="21"/>
      <c r="C197" s="46"/>
      <c r="D197" s="234"/>
      <c r="E197" s="234"/>
      <c r="F197" s="32"/>
      <c r="G197" s="32"/>
      <c r="H197" s="32"/>
      <c r="I197" s="32"/>
      <c r="J197" s="32"/>
      <c r="K197" s="32"/>
      <c r="L197" s="32"/>
    </row>
    <row r="198" spans="1:12" ht="15" customHeight="1">
      <c r="A198" s="120"/>
      <c r="B198" s="21"/>
      <c r="C198" s="46"/>
      <c r="D198" s="234"/>
      <c r="E198" s="234"/>
      <c r="F198" s="32"/>
      <c r="G198" s="32"/>
      <c r="H198" s="32"/>
      <c r="I198" s="32"/>
      <c r="J198" s="32"/>
      <c r="K198" s="32"/>
      <c r="L198" s="32"/>
    </row>
    <row r="199" spans="1:12" ht="15" customHeight="1">
      <c r="A199" s="120"/>
      <c r="B199" s="21"/>
      <c r="C199" s="46"/>
      <c r="D199" s="234"/>
      <c r="E199" s="234"/>
      <c r="F199" s="32"/>
      <c r="G199" s="32"/>
      <c r="H199" s="32"/>
      <c r="I199" s="32"/>
      <c r="J199" s="32"/>
      <c r="K199" s="32"/>
      <c r="L199" s="32"/>
    </row>
    <row r="200" spans="1:12" ht="15" customHeight="1">
      <c r="A200" s="120"/>
      <c r="B200" s="21"/>
      <c r="C200" s="46"/>
      <c r="D200" s="234"/>
      <c r="E200" s="234"/>
      <c r="F200" s="32"/>
      <c r="G200" s="32"/>
      <c r="H200" s="32"/>
      <c r="I200" s="32"/>
      <c r="J200" s="32"/>
      <c r="K200" s="32"/>
      <c r="L200" s="32"/>
    </row>
    <row r="201" spans="1:12" ht="15" customHeight="1">
      <c r="A201" s="120"/>
      <c r="B201" s="21"/>
      <c r="C201" s="46"/>
      <c r="D201" s="234"/>
      <c r="E201" s="234"/>
      <c r="F201" s="32"/>
      <c r="G201" s="32"/>
      <c r="H201" s="32"/>
      <c r="I201" s="32"/>
      <c r="J201" s="32"/>
      <c r="K201" s="32"/>
      <c r="L201" s="32"/>
    </row>
    <row r="202" spans="1:12" ht="15" customHeight="1">
      <c r="A202" s="120"/>
      <c r="B202" s="21"/>
      <c r="C202" s="46"/>
      <c r="D202" s="234"/>
      <c r="E202" s="234"/>
      <c r="F202" s="32"/>
      <c r="G202" s="32"/>
      <c r="H202" s="32"/>
      <c r="I202" s="32"/>
      <c r="J202" s="32"/>
      <c r="K202" s="32"/>
      <c r="L202" s="32"/>
    </row>
    <row r="203" spans="1:12" ht="15" customHeight="1">
      <c r="A203" s="120"/>
      <c r="B203" s="21"/>
      <c r="C203" s="46"/>
      <c r="D203" s="234"/>
      <c r="E203" s="234"/>
      <c r="F203" s="32"/>
      <c r="G203" s="32"/>
      <c r="H203" s="32"/>
      <c r="I203" s="32"/>
      <c r="J203" s="32"/>
      <c r="K203" s="32"/>
      <c r="L203" s="32"/>
    </row>
    <row r="204" spans="1:12" ht="15" customHeight="1">
      <c r="A204" s="120"/>
      <c r="B204" s="21"/>
      <c r="C204" s="46"/>
      <c r="D204" s="234"/>
      <c r="E204" s="234"/>
      <c r="F204" s="32"/>
      <c r="G204" s="32"/>
      <c r="H204" s="32"/>
      <c r="I204" s="32"/>
      <c r="J204" s="32"/>
      <c r="K204" s="32"/>
      <c r="L204" s="32"/>
    </row>
    <row r="205" spans="1:12" ht="15" customHeight="1">
      <c r="A205" s="120"/>
      <c r="B205" s="21"/>
      <c r="C205" s="46"/>
      <c r="D205" s="234"/>
      <c r="E205" s="234"/>
      <c r="F205" s="32"/>
      <c r="G205" s="32"/>
      <c r="H205" s="32"/>
      <c r="I205" s="32"/>
      <c r="J205" s="32"/>
      <c r="K205" s="32"/>
      <c r="L205" s="32"/>
    </row>
    <row r="206" spans="1:12" ht="15" customHeight="1">
      <c r="A206" s="120"/>
      <c r="B206" s="21"/>
      <c r="C206" s="46"/>
      <c r="D206" s="234"/>
      <c r="E206" s="234"/>
      <c r="F206" s="32"/>
      <c r="G206" s="32"/>
      <c r="H206" s="32"/>
      <c r="I206" s="32"/>
      <c r="J206" s="32"/>
      <c r="K206" s="32"/>
      <c r="L206" s="32"/>
    </row>
    <row r="207" spans="1:12" ht="15" customHeight="1">
      <c r="A207" s="120"/>
      <c r="B207" s="21"/>
      <c r="C207" s="46"/>
      <c r="D207" s="234"/>
      <c r="E207" s="234"/>
      <c r="F207" s="32"/>
      <c r="G207" s="32"/>
      <c r="H207" s="32"/>
      <c r="I207" s="32"/>
      <c r="J207" s="32"/>
      <c r="K207" s="32"/>
      <c r="L207" s="32"/>
    </row>
    <row r="208" spans="1:12" ht="15" customHeight="1">
      <c r="A208" s="120"/>
      <c r="B208" s="21"/>
      <c r="C208" s="46"/>
      <c r="D208" s="234"/>
      <c r="E208" s="234"/>
      <c r="F208" s="32"/>
      <c r="G208" s="32"/>
      <c r="H208" s="32"/>
      <c r="I208" s="32"/>
      <c r="J208" s="32"/>
      <c r="K208" s="32"/>
      <c r="L208" s="32"/>
    </row>
    <row r="209" spans="1:12" ht="15" customHeight="1">
      <c r="A209" s="120"/>
      <c r="B209" s="21"/>
      <c r="C209" s="46"/>
      <c r="D209" s="234"/>
      <c r="E209" s="234"/>
      <c r="F209" s="32"/>
      <c r="G209" s="32"/>
      <c r="H209" s="32"/>
      <c r="I209" s="32"/>
      <c r="J209" s="32"/>
      <c r="K209" s="32"/>
      <c r="L209" s="32"/>
    </row>
    <row r="210" spans="1:12" ht="15" customHeight="1">
      <c r="A210" s="120"/>
      <c r="B210" s="21"/>
      <c r="C210" s="46"/>
      <c r="D210" s="234"/>
      <c r="E210" s="234"/>
      <c r="F210" s="32"/>
      <c r="G210" s="32"/>
      <c r="H210" s="32"/>
      <c r="I210" s="32"/>
      <c r="J210" s="32"/>
      <c r="K210" s="32"/>
      <c r="L210" s="32"/>
    </row>
    <row r="211" spans="1:12" ht="15" customHeight="1">
      <c r="A211" s="120"/>
      <c r="B211" s="21"/>
      <c r="C211" s="46"/>
      <c r="D211" s="234"/>
      <c r="E211" s="234"/>
      <c r="F211" s="32"/>
      <c r="G211" s="32"/>
      <c r="H211" s="32"/>
      <c r="I211" s="32"/>
      <c r="J211" s="32"/>
      <c r="K211" s="32"/>
      <c r="L211" s="32"/>
    </row>
    <row r="212" spans="1:12" ht="15" customHeight="1">
      <c r="A212" s="120"/>
      <c r="B212" s="21"/>
      <c r="C212" s="46"/>
      <c r="D212" s="234"/>
      <c r="E212" s="234"/>
      <c r="F212" s="32"/>
      <c r="G212" s="32"/>
      <c r="H212" s="32"/>
      <c r="I212" s="32"/>
      <c r="J212" s="32"/>
      <c r="K212" s="32"/>
      <c r="L212" s="32"/>
    </row>
    <row r="213" spans="1:12" ht="15" customHeight="1">
      <c r="A213" s="120"/>
      <c r="B213" s="21"/>
      <c r="C213" s="46"/>
      <c r="D213" s="234"/>
      <c r="E213" s="234"/>
      <c r="F213" s="32"/>
      <c r="G213" s="32"/>
      <c r="H213" s="32"/>
      <c r="I213" s="32"/>
      <c r="J213" s="32"/>
      <c r="K213" s="32"/>
      <c r="L213" s="32"/>
    </row>
    <row r="214" spans="1:12" ht="15" customHeight="1">
      <c r="A214" s="120"/>
      <c r="B214" s="21"/>
      <c r="C214" s="46"/>
      <c r="D214" s="234"/>
      <c r="E214" s="234"/>
      <c r="F214" s="32"/>
      <c r="G214" s="32"/>
      <c r="H214" s="32"/>
      <c r="I214" s="32"/>
      <c r="J214" s="32"/>
      <c r="K214" s="32"/>
      <c r="L214" s="32"/>
    </row>
    <row r="215" spans="1:12" ht="15" customHeight="1">
      <c r="A215" s="120"/>
      <c r="B215" s="21"/>
      <c r="C215" s="46"/>
      <c r="D215" s="234"/>
      <c r="E215" s="234"/>
      <c r="F215" s="32"/>
      <c r="G215" s="32"/>
      <c r="H215" s="32"/>
      <c r="I215" s="32"/>
      <c r="J215" s="32"/>
      <c r="K215" s="32"/>
      <c r="L215" s="32"/>
    </row>
    <row r="216" spans="1:12" ht="15" customHeight="1">
      <c r="A216" s="120"/>
      <c r="B216" s="21"/>
      <c r="C216" s="46"/>
      <c r="D216" s="234"/>
      <c r="E216" s="234"/>
      <c r="F216" s="32"/>
      <c r="G216" s="32"/>
      <c r="H216" s="32"/>
      <c r="I216" s="32"/>
      <c r="J216" s="32"/>
      <c r="K216" s="32"/>
      <c r="L216" s="32"/>
    </row>
    <row r="217" spans="1:12" ht="15" customHeight="1">
      <c r="A217" s="120"/>
      <c r="B217" s="21"/>
      <c r="C217" s="46"/>
      <c r="D217" s="234"/>
      <c r="E217" s="234"/>
      <c r="F217" s="32"/>
      <c r="G217" s="32"/>
      <c r="H217" s="32"/>
      <c r="I217" s="32"/>
      <c r="J217" s="32"/>
      <c r="K217" s="32"/>
      <c r="L217" s="32"/>
    </row>
    <row r="218" spans="1:12" ht="15" customHeight="1">
      <c r="A218" s="120"/>
      <c r="B218" s="21"/>
      <c r="C218" s="46"/>
      <c r="D218" s="234"/>
      <c r="E218" s="234"/>
      <c r="F218" s="32"/>
      <c r="G218" s="32"/>
      <c r="H218" s="32"/>
      <c r="I218" s="32"/>
      <c r="J218" s="32"/>
      <c r="K218" s="32"/>
      <c r="L218" s="32"/>
    </row>
    <row r="219" spans="1:12" ht="15" customHeight="1">
      <c r="A219" s="120"/>
      <c r="B219" s="21"/>
      <c r="C219" s="46"/>
      <c r="D219" s="234"/>
      <c r="E219" s="234"/>
      <c r="F219" s="32"/>
      <c r="G219" s="32"/>
      <c r="H219" s="32"/>
      <c r="I219" s="32"/>
      <c r="J219" s="32"/>
      <c r="K219" s="32"/>
      <c r="L219" s="32"/>
    </row>
    <row r="220" spans="1:12" ht="15" customHeight="1">
      <c r="A220" s="120"/>
      <c r="B220" s="21"/>
      <c r="C220" s="46"/>
      <c r="D220" s="234"/>
      <c r="E220" s="234"/>
      <c r="F220" s="32"/>
      <c r="G220" s="32"/>
      <c r="H220" s="32"/>
      <c r="I220" s="32"/>
      <c r="J220" s="32"/>
      <c r="K220" s="32"/>
      <c r="L220" s="32"/>
    </row>
    <row r="221" spans="1:12" ht="15" customHeight="1">
      <c r="A221" s="120"/>
      <c r="B221" s="21"/>
      <c r="C221" s="46"/>
      <c r="D221" s="234"/>
      <c r="E221" s="234"/>
      <c r="F221" s="32"/>
      <c r="G221" s="32"/>
      <c r="H221" s="32"/>
      <c r="I221" s="32"/>
      <c r="J221" s="32"/>
      <c r="K221" s="32"/>
      <c r="L221" s="32"/>
    </row>
    <row r="222" spans="1:12" ht="15" customHeight="1">
      <c r="A222" s="120"/>
      <c r="B222" s="21"/>
      <c r="C222" s="46"/>
      <c r="D222" s="234"/>
      <c r="E222" s="234"/>
      <c r="F222" s="32"/>
      <c r="G222" s="32"/>
      <c r="H222" s="32"/>
      <c r="I222" s="32"/>
      <c r="J222" s="32"/>
      <c r="K222" s="32"/>
      <c r="L222" s="32"/>
    </row>
    <row r="223" spans="1:12" ht="15" customHeight="1">
      <c r="A223" s="120"/>
      <c r="B223" s="21"/>
      <c r="C223" s="46"/>
      <c r="D223" s="234"/>
      <c r="E223" s="234"/>
      <c r="F223" s="32"/>
      <c r="G223" s="32"/>
      <c r="H223" s="32"/>
      <c r="I223" s="32"/>
      <c r="J223" s="32"/>
      <c r="K223" s="32"/>
      <c r="L223" s="32"/>
    </row>
    <row r="224" spans="1:12" ht="15" customHeight="1">
      <c r="A224" s="120"/>
      <c r="B224" s="21"/>
      <c r="C224" s="46"/>
      <c r="D224" s="234"/>
      <c r="E224" s="234"/>
      <c r="F224" s="32"/>
      <c r="G224" s="32"/>
      <c r="H224" s="32"/>
      <c r="I224" s="32"/>
      <c r="J224" s="32"/>
      <c r="K224" s="32"/>
      <c r="L224" s="32"/>
    </row>
    <row r="225" spans="1:12" ht="15" customHeight="1">
      <c r="A225" s="120"/>
      <c r="B225" s="21"/>
      <c r="C225" s="46"/>
      <c r="D225" s="234"/>
      <c r="E225" s="234"/>
      <c r="F225" s="32"/>
      <c r="G225" s="32"/>
      <c r="H225" s="32"/>
      <c r="I225" s="32"/>
      <c r="J225" s="32"/>
      <c r="K225" s="32"/>
      <c r="L225" s="32"/>
    </row>
    <row r="226" spans="1:12" ht="15" customHeight="1">
      <c r="A226" s="120"/>
      <c r="B226" s="21"/>
      <c r="C226" s="46"/>
      <c r="D226" s="234"/>
      <c r="E226" s="234"/>
      <c r="F226" s="32"/>
      <c r="G226" s="32"/>
      <c r="H226" s="32"/>
      <c r="I226" s="32"/>
      <c r="J226" s="32"/>
      <c r="K226" s="32"/>
      <c r="L226" s="32"/>
    </row>
    <row r="227" spans="1:12" ht="15" customHeight="1">
      <c r="A227" s="120"/>
      <c r="B227" s="21"/>
      <c r="C227" s="46"/>
      <c r="D227" s="234"/>
      <c r="E227" s="234"/>
      <c r="F227" s="32"/>
      <c r="G227" s="32"/>
      <c r="H227" s="32"/>
      <c r="I227" s="32"/>
      <c r="J227" s="32"/>
      <c r="K227" s="32"/>
      <c r="L227" s="32"/>
    </row>
    <row r="228" spans="1:12" ht="15" customHeight="1">
      <c r="A228" s="120"/>
      <c r="B228" s="21"/>
      <c r="C228" s="46"/>
      <c r="D228" s="234"/>
      <c r="E228" s="234"/>
      <c r="F228" s="32"/>
      <c r="G228" s="32"/>
      <c r="H228" s="32"/>
      <c r="I228" s="32"/>
      <c r="J228" s="32"/>
      <c r="K228" s="32"/>
      <c r="L228" s="32"/>
    </row>
    <row r="229" spans="1:12" ht="15" customHeight="1">
      <c r="A229" s="120"/>
      <c r="B229" s="21"/>
      <c r="C229" s="46"/>
      <c r="D229" s="234"/>
      <c r="E229" s="234"/>
      <c r="F229" s="32"/>
      <c r="G229" s="32"/>
      <c r="H229" s="32"/>
      <c r="I229" s="32"/>
      <c r="J229" s="32"/>
      <c r="K229" s="32"/>
      <c r="L229" s="32"/>
    </row>
    <row r="230" spans="1:12" ht="15" customHeight="1">
      <c r="A230" s="120"/>
      <c r="B230" s="21"/>
      <c r="C230" s="46"/>
      <c r="D230" s="234"/>
      <c r="E230" s="234"/>
      <c r="F230" s="32"/>
      <c r="G230" s="32"/>
      <c r="H230" s="32"/>
      <c r="I230" s="32"/>
      <c r="J230" s="32"/>
      <c r="K230" s="32"/>
      <c r="L230" s="32"/>
    </row>
    <row r="231" spans="1:12" ht="15" customHeight="1">
      <c r="A231" s="120"/>
      <c r="B231" s="21"/>
      <c r="C231" s="46"/>
      <c r="D231" s="234"/>
      <c r="E231" s="234"/>
      <c r="F231" s="32"/>
      <c r="G231" s="32"/>
      <c r="H231" s="32"/>
      <c r="I231" s="32"/>
      <c r="J231" s="32"/>
      <c r="K231" s="32"/>
      <c r="L231" s="32"/>
    </row>
    <row r="232" spans="1:12" ht="15" customHeight="1">
      <c r="A232" s="120"/>
      <c r="B232" s="21"/>
      <c r="C232" s="46"/>
      <c r="D232" s="234"/>
      <c r="E232" s="234"/>
      <c r="F232" s="32"/>
      <c r="G232" s="32"/>
      <c r="H232" s="32"/>
      <c r="I232" s="32"/>
      <c r="J232" s="32"/>
      <c r="K232" s="32"/>
      <c r="L232" s="32"/>
    </row>
    <row r="233" spans="1:12" ht="15" customHeight="1">
      <c r="A233" s="120"/>
      <c r="B233" s="21"/>
      <c r="C233" s="46"/>
      <c r="D233" s="234"/>
      <c r="E233" s="234"/>
      <c r="F233" s="32"/>
      <c r="G233" s="32"/>
      <c r="H233" s="32"/>
      <c r="I233" s="32"/>
      <c r="J233" s="32"/>
      <c r="K233" s="32"/>
      <c r="L233" s="32"/>
    </row>
    <row r="234" spans="1:12" ht="15" customHeight="1">
      <c r="A234" s="120"/>
      <c r="B234" s="21"/>
      <c r="C234" s="46"/>
      <c r="D234" s="234"/>
      <c r="E234" s="234"/>
      <c r="F234" s="32"/>
      <c r="G234" s="32"/>
      <c r="H234" s="32"/>
      <c r="I234" s="32"/>
      <c r="J234" s="32"/>
      <c r="K234" s="32"/>
      <c r="L234" s="32"/>
    </row>
    <row r="235" spans="1:12" ht="15" customHeight="1">
      <c r="A235" s="120"/>
      <c r="B235" s="21"/>
      <c r="C235" s="46"/>
      <c r="D235" s="234"/>
      <c r="E235" s="234"/>
      <c r="F235" s="32"/>
      <c r="G235" s="32"/>
      <c r="H235" s="32"/>
      <c r="I235" s="32"/>
      <c r="J235" s="32"/>
      <c r="K235" s="32"/>
      <c r="L235" s="32"/>
    </row>
    <row r="236" spans="1:12" ht="15" customHeight="1">
      <c r="A236" s="120"/>
      <c r="B236" s="21"/>
      <c r="C236" s="46"/>
      <c r="D236" s="234"/>
      <c r="E236" s="234"/>
      <c r="F236" s="32"/>
      <c r="G236" s="32"/>
      <c r="H236" s="32"/>
      <c r="I236" s="32"/>
      <c r="J236" s="32"/>
      <c r="K236" s="32"/>
      <c r="L236" s="32"/>
    </row>
    <row r="237" spans="1:12" ht="15" customHeight="1">
      <c r="A237" s="120"/>
      <c r="B237" s="21"/>
      <c r="C237" s="46"/>
      <c r="D237" s="234"/>
      <c r="E237" s="234"/>
      <c r="F237" s="32"/>
      <c r="G237" s="32"/>
      <c r="H237" s="32"/>
      <c r="I237" s="32"/>
      <c r="J237" s="32"/>
      <c r="K237" s="32"/>
      <c r="L237" s="32"/>
    </row>
    <row r="238" spans="1:12" ht="15" customHeight="1">
      <c r="A238" s="120"/>
      <c r="B238" s="21"/>
      <c r="C238" s="46"/>
      <c r="D238" s="234"/>
      <c r="E238" s="234"/>
      <c r="F238" s="32"/>
      <c r="G238" s="32"/>
      <c r="H238" s="32"/>
      <c r="I238" s="32"/>
      <c r="J238" s="32"/>
      <c r="K238" s="32"/>
      <c r="L238" s="32"/>
    </row>
    <row r="239" spans="1:12" ht="15" customHeight="1">
      <c r="A239" s="120"/>
      <c r="B239" s="21"/>
      <c r="C239" s="46"/>
      <c r="D239" s="234"/>
      <c r="E239" s="234"/>
      <c r="F239" s="32"/>
      <c r="G239" s="32"/>
      <c r="H239" s="32"/>
      <c r="I239" s="32"/>
      <c r="J239" s="32"/>
      <c r="K239" s="32"/>
      <c r="L239" s="32"/>
    </row>
    <row r="240" spans="1:12" ht="15" customHeight="1">
      <c r="A240" s="120"/>
      <c r="B240" s="21"/>
      <c r="C240" s="46"/>
      <c r="D240" s="234"/>
      <c r="E240" s="234"/>
      <c r="F240" s="32"/>
      <c r="G240" s="32"/>
      <c r="H240" s="32"/>
      <c r="I240" s="32"/>
      <c r="J240" s="32"/>
      <c r="K240" s="32"/>
      <c r="L240" s="32"/>
    </row>
    <row r="241" spans="1:12" ht="15" customHeight="1">
      <c r="A241" s="120"/>
      <c r="B241" s="21"/>
      <c r="C241" s="46"/>
      <c r="D241" s="234"/>
      <c r="E241" s="234"/>
      <c r="F241" s="32"/>
      <c r="G241" s="32"/>
      <c r="H241" s="32"/>
      <c r="I241" s="32"/>
      <c r="J241" s="32"/>
      <c r="K241" s="32"/>
      <c r="L241" s="32"/>
    </row>
    <row r="242" spans="1:12" ht="15" customHeight="1">
      <c r="A242" s="120"/>
      <c r="B242" s="21"/>
      <c r="C242" s="46"/>
      <c r="D242" s="234"/>
      <c r="E242" s="234"/>
      <c r="F242" s="32"/>
      <c r="G242" s="32"/>
      <c r="H242" s="32"/>
      <c r="I242" s="32"/>
      <c r="J242" s="32"/>
      <c r="K242" s="32"/>
      <c r="L242" s="32"/>
    </row>
    <row r="243" spans="1:12" ht="15" customHeight="1">
      <c r="A243" s="120"/>
      <c r="B243" s="21"/>
      <c r="C243" s="46"/>
      <c r="D243" s="234"/>
      <c r="E243" s="234"/>
      <c r="F243" s="32"/>
      <c r="G243" s="32"/>
      <c r="H243" s="32"/>
      <c r="I243" s="32"/>
      <c r="J243" s="32"/>
      <c r="K243" s="32"/>
      <c r="L243" s="32"/>
    </row>
    <row r="244" spans="1:12" ht="15" customHeight="1">
      <c r="A244" s="120"/>
      <c r="B244" s="21"/>
      <c r="C244" s="46"/>
      <c r="D244" s="234"/>
      <c r="E244" s="234"/>
      <c r="F244" s="32"/>
      <c r="G244" s="32"/>
      <c r="H244" s="32"/>
      <c r="I244" s="32"/>
      <c r="J244" s="32"/>
      <c r="K244" s="32"/>
      <c r="L244" s="32"/>
    </row>
    <row r="245" spans="1:12" ht="15" customHeight="1">
      <c r="A245" s="120"/>
      <c r="B245" s="21"/>
      <c r="C245" s="46"/>
      <c r="D245" s="234"/>
      <c r="E245" s="234"/>
      <c r="F245" s="32"/>
      <c r="G245" s="32"/>
      <c r="H245" s="32"/>
      <c r="I245" s="32"/>
      <c r="J245" s="32"/>
      <c r="K245" s="32"/>
      <c r="L245" s="32"/>
    </row>
    <row r="246" spans="1:12" ht="15" customHeight="1">
      <c r="A246" s="120"/>
      <c r="B246" s="21"/>
      <c r="C246" s="46"/>
      <c r="D246" s="234"/>
      <c r="E246" s="234"/>
      <c r="F246" s="32"/>
      <c r="G246" s="32"/>
      <c r="H246" s="32"/>
      <c r="I246" s="32"/>
      <c r="J246" s="32"/>
      <c r="K246" s="32"/>
      <c r="L246" s="32"/>
    </row>
    <row r="247" spans="1:12" ht="15" customHeight="1">
      <c r="A247" s="120"/>
      <c r="B247" s="21"/>
      <c r="C247" s="46"/>
      <c r="D247" s="234"/>
      <c r="E247" s="234"/>
      <c r="F247" s="32"/>
      <c r="G247" s="32"/>
      <c r="H247" s="32"/>
      <c r="I247" s="32"/>
      <c r="J247" s="32"/>
      <c r="K247" s="32"/>
      <c r="L247" s="32"/>
    </row>
    <row r="248" spans="1:12" ht="15" customHeight="1">
      <c r="A248" s="120"/>
      <c r="B248" s="21"/>
      <c r="C248" s="46"/>
      <c r="D248" s="234"/>
      <c r="E248" s="234"/>
      <c r="F248" s="32"/>
      <c r="G248" s="32"/>
      <c r="H248" s="32"/>
      <c r="I248" s="32"/>
      <c r="J248" s="32"/>
      <c r="K248" s="32"/>
      <c r="L248" s="32"/>
    </row>
    <row r="249" spans="1:12" ht="15" customHeight="1">
      <c r="A249" s="120"/>
      <c r="B249" s="21"/>
      <c r="C249" s="46"/>
      <c r="D249" s="234"/>
      <c r="E249" s="234"/>
      <c r="F249" s="32"/>
      <c r="G249" s="32"/>
      <c r="H249" s="32"/>
      <c r="I249" s="32"/>
      <c r="J249" s="32"/>
      <c r="K249" s="32"/>
      <c r="L249" s="32"/>
    </row>
    <row r="250" spans="1:12" ht="15" customHeight="1">
      <c r="A250" s="120"/>
      <c r="B250" s="21"/>
      <c r="C250" s="46"/>
      <c r="D250" s="234"/>
      <c r="E250" s="234"/>
      <c r="F250" s="32"/>
      <c r="G250" s="32"/>
      <c r="H250" s="32"/>
      <c r="I250" s="32"/>
      <c r="J250" s="32"/>
      <c r="K250" s="32"/>
      <c r="L250" s="32"/>
    </row>
    <row r="251" spans="1:12" ht="15" customHeight="1">
      <c r="A251" s="120"/>
      <c r="B251" s="21"/>
      <c r="C251" s="46"/>
      <c r="D251" s="234"/>
      <c r="E251" s="234"/>
      <c r="F251" s="32"/>
      <c r="G251" s="32"/>
      <c r="H251" s="32"/>
      <c r="I251" s="32"/>
      <c r="J251" s="32"/>
      <c r="K251" s="32"/>
      <c r="L251" s="32"/>
    </row>
    <row r="252" spans="1:12" ht="15" customHeight="1">
      <c r="A252" s="120"/>
      <c r="B252" s="21"/>
      <c r="C252" s="46"/>
      <c r="D252" s="234"/>
      <c r="E252" s="234"/>
      <c r="F252" s="32"/>
      <c r="G252" s="32"/>
      <c r="H252" s="32"/>
      <c r="I252" s="32"/>
      <c r="J252" s="32"/>
      <c r="K252" s="32"/>
      <c r="L252" s="32"/>
    </row>
    <row r="253" spans="1:12" ht="15" customHeight="1">
      <c r="A253" s="120"/>
      <c r="B253" s="21"/>
      <c r="C253" s="46"/>
      <c r="D253" s="234"/>
      <c r="E253" s="234"/>
      <c r="F253" s="32"/>
      <c r="G253" s="32"/>
      <c r="H253" s="32"/>
      <c r="I253" s="32"/>
      <c r="J253" s="32"/>
      <c r="K253" s="32"/>
      <c r="L253" s="32"/>
    </row>
    <row r="254" spans="1:12" ht="15" customHeight="1">
      <c r="A254" s="120"/>
      <c r="B254" s="21"/>
      <c r="C254" s="46"/>
      <c r="D254" s="234"/>
      <c r="E254" s="234"/>
      <c r="F254" s="32"/>
      <c r="G254" s="32"/>
      <c r="H254" s="32"/>
      <c r="I254" s="32"/>
      <c r="J254" s="32"/>
      <c r="K254" s="32"/>
      <c r="L254" s="32"/>
    </row>
    <row r="255" spans="1:12" ht="15" customHeight="1">
      <c r="A255" s="120"/>
      <c r="B255" s="21"/>
      <c r="C255" s="46"/>
      <c r="D255" s="234"/>
      <c r="E255" s="234"/>
      <c r="F255" s="32"/>
      <c r="G255" s="32"/>
      <c r="H255" s="32"/>
      <c r="I255" s="32"/>
      <c r="J255" s="32"/>
      <c r="K255" s="32"/>
      <c r="L255" s="32"/>
    </row>
    <row r="256" spans="1:12" ht="15" customHeight="1">
      <c r="A256" s="120"/>
      <c r="B256" s="21"/>
      <c r="C256" s="46"/>
      <c r="D256" s="234"/>
      <c r="E256" s="234"/>
      <c r="F256" s="32"/>
      <c r="G256" s="32"/>
      <c r="H256" s="32"/>
      <c r="I256" s="32"/>
      <c r="J256" s="32"/>
      <c r="K256" s="32"/>
      <c r="L256" s="32"/>
    </row>
    <row r="257" spans="1:12" ht="15" customHeight="1">
      <c r="A257" s="120"/>
      <c r="B257" s="21"/>
      <c r="C257" s="46"/>
      <c r="D257" s="234"/>
      <c r="E257" s="234"/>
      <c r="F257" s="32"/>
      <c r="G257" s="32"/>
      <c r="H257" s="32"/>
      <c r="I257" s="32"/>
      <c r="J257" s="32"/>
      <c r="K257" s="32"/>
      <c r="L257" s="32"/>
    </row>
    <row r="258" spans="1:12" ht="15" customHeight="1">
      <c r="A258" s="120"/>
      <c r="B258" s="21"/>
      <c r="C258" s="46"/>
      <c r="D258" s="234"/>
      <c r="E258" s="234"/>
      <c r="F258" s="32"/>
      <c r="G258" s="32"/>
      <c r="H258" s="32"/>
      <c r="I258" s="32"/>
      <c r="J258" s="32"/>
      <c r="K258" s="32"/>
      <c r="L258" s="32"/>
    </row>
    <row r="259" spans="1:12" ht="15" customHeight="1">
      <c r="A259" s="120"/>
      <c r="B259" s="21"/>
      <c r="C259" s="46"/>
      <c r="D259" s="234"/>
      <c r="E259" s="234"/>
      <c r="F259" s="32"/>
      <c r="G259" s="32"/>
      <c r="H259" s="32"/>
      <c r="I259" s="32"/>
      <c r="J259" s="32"/>
      <c r="K259" s="32"/>
      <c r="L259" s="32"/>
    </row>
    <row r="260" spans="1:12" ht="15" customHeight="1">
      <c r="A260" s="120"/>
      <c r="B260" s="21"/>
      <c r="C260" s="46"/>
      <c r="D260" s="234"/>
      <c r="E260" s="234"/>
      <c r="F260" s="32"/>
      <c r="G260" s="32"/>
      <c r="H260" s="32"/>
      <c r="I260" s="32"/>
      <c r="J260" s="32"/>
      <c r="K260" s="32"/>
      <c r="L260" s="32"/>
    </row>
    <row r="261" spans="1:12" ht="15" customHeight="1">
      <c r="A261" s="120"/>
      <c r="B261" s="21"/>
      <c r="C261" s="46"/>
      <c r="D261" s="234"/>
      <c r="E261" s="234"/>
      <c r="F261" s="32"/>
      <c r="G261" s="32"/>
      <c r="H261" s="32"/>
      <c r="I261" s="32"/>
      <c r="J261" s="32"/>
      <c r="K261" s="32"/>
      <c r="L261" s="32"/>
    </row>
    <row r="262" spans="1:12" ht="15" customHeight="1">
      <c r="A262" s="120"/>
      <c r="B262" s="21"/>
      <c r="C262" s="46"/>
      <c r="D262" s="234"/>
      <c r="E262" s="234"/>
      <c r="F262" s="32"/>
      <c r="G262" s="32"/>
      <c r="H262" s="32"/>
      <c r="I262" s="32"/>
      <c r="J262" s="32"/>
      <c r="K262" s="32"/>
      <c r="L262" s="32"/>
    </row>
    <row r="263" spans="1:12" ht="15" customHeight="1">
      <c r="A263" s="120"/>
      <c r="B263" s="21"/>
      <c r="C263" s="46"/>
      <c r="D263" s="234"/>
      <c r="E263" s="234"/>
      <c r="F263" s="32"/>
      <c r="G263" s="32"/>
      <c r="H263" s="32"/>
      <c r="I263" s="32"/>
      <c r="J263" s="32"/>
      <c r="K263" s="32"/>
      <c r="L263" s="32"/>
    </row>
    <row r="264" spans="1:12" ht="15" customHeight="1">
      <c r="A264" s="120"/>
      <c r="B264" s="21"/>
      <c r="C264" s="46"/>
      <c r="D264" s="234"/>
      <c r="E264" s="234"/>
      <c r="F264" s="32"/>
      <c r="G264" s="32"/>
      <c r="H264" s="32"/>
      <c r="I264" s="32"/>
      <c r="J264" s="32"/>
      <c r="K264" s="32"/>
      <c r="L264" s="32"/>
    </row>
    <row r="265" spans="1:12" ht="15" customHeight="1">
      <c r="A265" s="120"/>
      <c r="B265" s="21"/>
      <c r="C265" s="46"/>
      <c r="D265" s="234"/>
      <c r="E265" s="234"/>
      <c r="F265" s="32"/>
      <c r="G265" s="32"/>
      <c r="H265" s="32"/>
      <c r="I265" s="32"/>
      <c r="J265" s="32"/>
      <c r="K265" s="32"/>
      <c r="L265" s="32"/>
    </row>
    <row r="266" spans="1:12" ht="15" customHeight="1">
      <c r="A266" s="120"/>
      <c r="B266" s="21"/>
      <c r="C266" s="46"/>
      <c r="D266" s="234"/>
      <c r="E266" s="234"/>
      <c r="F266" s="32"/>
      <c r="G266" s="32"/>
      <c r="H266" s="32"/>
      <c r="I266" s="32"/>
      <c r="J266" s="32"/>
      <c r="K266" s="32"/>
      <c r="L266" s="32"/>
    </row>
    <row r="267" spans="1:12" ht="15" customHeight="1">
      <c r="A267" s="120"/>
      <c r="B267" s="21"/>
      <c r="C267" s="46"/>
      <c r="D267" s="234"/>
      <c r="E267" s="234"/>
      <c r="F267" s="32"/>
      <c r="G267" s="32"/>
      <c r="H267" s="32"/>
      <c r="I267" s="32"/>
      <c r="J267" s="32"/>
      <c r="K267" s="32"/>
      <c r="L267" s="32"/>
    </row>
    <row r="268" spans="1:12" ht="15" customHeight="1">
      <c r="A268" s="120"/>
      <c r="B268" s="21"/>
      <c r="C268" s="46"/>
      <c r="D268" s="234"/>
      <c r="E268" s="234"/>
      <c r="F268" s="32"/>
      <c r="G268" s="32"/>
      <c r="H268" s="32"/>
      <c r="I268" s="32"/>
      <c r="J268" s="32"/>
      <c r="K268" s="32"/>
      <c r="L268" s="32"/>
    </row>
    <row r="269" spans="1:12" ht="15" customHeight="1">
      <c r="A269" s="120"/>
      <c r="B269" s="21"/>
      <c r="C269" s="46"/>
      <c r="D269" s="234"/>
      <c r="E269" s="234"/>
      <c r="F269" s="32"/>
      <c r="G269" s="32"/>
      <c r="H269" s="32"/>
      <c r="I269" s="32"/>
      <c r="J269" s="32"/>
      <c r="K269" s="32"/>
      <c r="L269" s="32"/>
    </row>
    <row r="270" spans="1:12" ht="15" customHeight="1">
      <c r="A270" s="120"/>
      <c r="B270" s="21"/>
      <c r="C270" s="46"/>
      <c r="D270" s="234"/>
      <c r="E270" s="234"/>
      <c r="F270" s="32"/>
      <c r="G270" s="32"/>
      <c r="H270" s="32"/>
      <c r="I270" s="32"/>
      <c r="J270" s="32"/>
      <c r="K270" s="32"/>
      <c r="L270" s="32"/>
    </row>
    <row r="271" spans="1:12" ht="15" customHeight="1">
      <c r="A271" s="120"/>
      <c r="B271" s="21"/>
      <c r="C271" s="46"/>
      <c r="D271" s="234"/>
      <c r="E271" s="234"/>
      <c r="F271" s="32"/>
      <c r="G271" s="32"/>
      <c r="H271" s="32"/>
      <c r="I271" s="32"/>
      <c r="J271" s="32"/>
      <c r="K271" s="32"/>
      <c r="L271" s="32"/>
    </row>
    <row r="272" spans="1:12" ht="15" customHeight="1">
      <c r="A272" s="120"/>
      <c r="B272" s="21"/>
      <c r="C272" s="46"/>
      <c r="D272" s="234"/>
      <c r="E272" s="234"/>
      <c r="F272" s="32"/>
      <c r="G272" s="32"/>
      <c r="H272" s="32"/>
      <c r="I272" s="32"/>
      <c r="J272" s="32"/>
      <c r="K272" s="32"/>
      <c r="L272" s="32"/>
    </row>
    <row r="273" spans="1:12" ht="15" customHeight="1">
      <c r="A273" s="120"/>
      <c r="B273" s="21"/>
      <c r="C273" s="46"/>
      <c r="D273" s="234"/>
      <c r="E273" s="234"/>
      <c r="F273" s="32"/>
      <c r="G273" s="32"/>
      <c r="H273" s="32"/>
      <c r="I273" s="32"/>
      <c r="J273" s="32"/>
      <c r="K273" s="32"/>
      <c r="L273" s="32"/>
    </row>
    <row r="274" spans="1:12" ht="15" customHeight="1">
      <c r="A274" s="120"/>
      <c r="B274" s="21"/>
      <c r="C274" s="46"/>
      <c r="D274" s="234"/>
      <c r="E274" s="234"/>
      <c r="F274" s="32"/>
      <c r="G274" s="32"/>
      <c r="H274" s="32"/>
      <c r="I274" s="32"/>
      <c r="J274" s="32"/>
      <c r="K274" s="32"/>
      <c r="L274" s="32"/>
    </row>
    <row r="275" spans="1:12" ht="15" customHeight="1">
      <c r="A275" s="120"/>
      <c r="B275" s="21"/>
      <c r="C275" s="46"/>
      <c r="D275" s="234"/>
      <c r="E275" s="234"/>
      <c r="F275" s="32"/>
      <c r="G275" s="32"/>
      <c r="H275" s="32"/>
      <c r="I275" s="32"/>
      <c r="J275" s="32"/>
      <c r="K275" s="32"/>
      <c r="L275" s="32"/>
    </row>
    <row r="276" spans="1:12" ht="15" customHeight="1">
      <c r="A276" s="120"/>
      <c r="B276" s="21"/>
      <c r="C276" s="46"/>
      <c r="D276" s="234"/>
      <c r="E276" s="234"/>
      <c r="F276" s="32"/>
      <c r="G276" s="32"/>
      <c r="H276" s="32"/>
      <c r="I276" s="32"/>
      <c r="J276" s="32"/>
      <c r="K276" s="32"/>
      <c r="L276" s="32"/>
    </row>
    <row r="277" spans="1:12" ht="15" customHeight="1">
      <c r="A277" s="120"/>
      <c r="B277" s="21"/>
      <c r="C277" s="46"/>
      <c r="D277" s="234"/>
      <c r="E277" s="234"/>
      <c r="F277" s="32"/>
      <c r="G277" s="32"/>
      <c r="H277" s="32"/>
      <c r="I277" s="32"/>
      <c r="J277" s="32"/>
      <c r="K277" s="32"/>
      <c r="L277" s="32"/>
    </row>
    <row r="278" spans="1:12" ht="15" customHeight="1">
      <c r="A278" s="120"/>
      <c r="B278" s="21"/>
      <c r="C278" s="46"/>
      <c r="D278" s="234"/>
      <c r="E278" s="234"/>
      <c r="F278" s="32"/>
      <c r="G278" s="32"/>
      <c r="H278" s="32"/>
      <c r="I278" s="32"/>
      <c r="J278" s="32"/>
      <c r="K278" s="32"/>
      <c r="L278" s="32"/>
    </row>
    <row r="279" spans="1:12" ht="15" customHeight="1">
      <c r="A279" s="120"/>
      <c r="B279" s="21"/>
      <c r="C279" s="46"/>
      <c r="D279" s="234"/>
      <c r="E279" s="234"/>
      <c r="F279" s="32"/>
      <c r="G279" s="32"/>
      <c r="H279" s="32"/>
      <c r="I279" s="32"/>
      <c r="J279" s="32"/>
      <c r="K279" s="32"/>
      <c r="L279" s="32"/>
    </row>
    <row r="280" spans="1:12" ht="15" customHeight="1">
      <c r="A280" s="120"/>
      <c r="B280" s="21"/>
      <c r="C280" s="46"/>
      <c r="D280" s="234"/>
      <c r="E280" s="234"/>
      <c r="F280" s="32"/>
      <c r="G280" s="32"/>
      <c r="H280" s="32"/>
      <c r="I280" s="32"/>
      <c r="J280" s="32"/>
      <c r="K280" s="32"/>
      <c r="L280" s="32"/>
    </row>
    <row r="281" spans="1:12" ht="15" customHeight="1">
      <c r="A281" s="120"/>
      <c r="B281" s="21"/>
      <c r="C281" s="46"/>
      <c r="D281" s="234"/>
      <c r="E281" s="234"/>
      <c r="F281" s="32"/>
      <c r="G281" s="32"/>
      <c r="H281" s="32"/>
      <c r="I281" s="32"/>
      <c r="J281" s="32"/>
      <c r="K281" s="32"/>
      <c r="L281" s="32"/>
    </row>
    <row r="282" spans="1:12" ht="15" customHeight="1">
      <c r="A282" s="120"/>
      <c r="B282" s="21"/>
      <c r="C282" s="46"/>
      <c r="D282" s="234"/>
      <c r="E282" s="234"/>
      <c r="F282" s="32"/>
      <c r="G282" s="32"/>
      <c r="H282" s="32"/>
      <c r="I282" s="32"/>
      <c r="J282" s="32"/>
      <c r="K282" s="32"/>
      <c r="L282" s="32"/>
    </row>
    <row r="283" spans="1:12" ht="15" customHeight="1">
      <c r="A283" s="120"/>
      <c r="B283" s="21"/>
      <c r="C283" s="46"/>
      <c r="D283" s="234"/>
      <c r="E283" s="234"/>
      <c r="F283" s="32"/>
      <c r="G283" s="32"/>
      <c r="H283" s="32"/>
      <c r="I283" s="32"/>
      <c r="J283" s="32"/>
      <c r="K283" s="32"/>
      <c r="L283" s="32"/>
    </row>
    <row r="284" spans="1:12" ht="15" customHeight="1">
      <c r="A284" s="120"/>
      <c r="B284" s="21"/>
      <c r="C284" s="46"/>
      <c r="D284" s="234"/>
      <c r="E284" s="234"/>
      <c r="F284" s="32"/>
      <c r="G284" s="32"/>
      <c r="H284" s="32"/>
      <c r="I284" s="32"/>
      <c r="J284" s="32"/>
      <c r="K284" s="32"/>
      <c r="L284" s="32"/>
    </row>
    <row r="285" spans="1:12" ht="15" customHeight="1">
      <c r="A285" s="120"/>
      <c r="B285" s="21"/>
      <c r="C285" s="46"/>
      <c r="D285" s="234"/>
      <c r="E285" s="234"/>
      <c r="F285" s="32"/>
      <c r="G285" s="32"/>
      <c r="H285" s="32"/>
      <c r="I285" s="32"/>
      <c r="J285" s="32"/>
      <c r="K285" s="32"/>
      <c r="L285" s="32"/>
    </row>
    <row r="286" spans="1:12" ht="15" customHeight="1">
      <c r="A286" s="120"/>
      <c r="B286" s="21"/>
      <c r="C286" s="46"/>
      <c r="D286" s="234"/>
      <c r="E286" s="234"/>
      <c r="F286" s="32"/>
      <c r="G286" s="32"/>
      <c r="H286" s="32"/>
      <c r="I286" s="32"/>
      <c r="J286" s="32"/>
      <c r="K286" s="32"/>
      <c r="L286" s="32"/>
    </row>
    <row r="287" spans="1:12" ht="15" customHeight="1">
      <c r="A287" s="120"/>
      <c r="B287" s="21"/>
      <c r="C287" s="46"/>
      <c r="D287" s="234"/>
      <c r="E287" s="234"/>
      <c r="F287" s="32"/>
      <c r="G287" s="32"/>
      <c r="H287" s="32"/>
      <c r="I287" s="32"/>
      <c r="J287" s="32"/>
      <c r="K287" s="32"/>
      <c r="L287" s="32"/>
    </row>
    <row r="288" spans="1:12" ht="15" customHeight="1">
      <c r="A288" s="120"/>
      <c r="B288" s="21"/>
      <c r="C288" s="46"/>
      <c r="D288" s="234"/>
      <c r="E288" s="234"/>
      <c r="F288" s="32"/>
      <c r="G288" s="32"/>
      <c r="H288" s="32"/>
      <c r="I288" s="32"/>
      <c r="J288" s="32"/>
      <c r="K288" s="32"/>
      <c r="L288" s="32"/>
    </row>
    <row r="289" spans="1:12" ht="15" customHeight="1">
      <c r="A289" s="120"/>
      <c r="B289" s="21"/>
      <c r="C289" s="46"/>
      <c r="D289" s="234"/>
      <c r="E289" s="234"/>
      <c r="F289" s="32"/>
      <c r="G289" s="32"/>
      <c r="H289" s="32"/>
      <c r="I289" s="32"/>
      <c r="J289" s="32"/>
      <c r="K289" s="32"/>
      <c r="L289" s="32"/>
    </row>
    <row r="290" spans="1:12" ht="15" customHeight="1">
      <c r="A290" s="120"/>
      <c r="B290" s="21"/>
      <c r="C290" s="46"/>
      <c r="D290" s="234"/>
      <c r="E290" s="234"/>
      <c r="F290" s="32"/>
      <c r="G290" s="32"/>
      <c r="H290" s="32"/>
      <c r="I290" s="32"/>
      <c r="J290" s="32"/>
      <c r="K290" s="32"/>
      <c r="L290" s="32"/>
    </row>
    <row r="291" spans="1:12" ht="15" customHeight="1">
      <c r="A291" s="120"/>
      <c r="B291" s="21"/>
      <c r="C291" s="46"/>
      <c r="D291" s="234"/>
      <c r="E291" s="234"/>
      <c r="F291" s="32"/>
      <c r="G291" s="32"/>
      <c r="H291" s="32"/>
      <c r="I291" s="32"/>
      <c r="J291" s="32"/>
      <c r="K291" s="32"/>
      <c r="L291" s="32"/>
    </row>
    <row r="292" spans="1:12" ht="15" customHeight="1">
      <c r="A292" s="120"/>
      <c r="B292" s="21"/>
      <c r="C292" s="46"/>
      <c r="D292" s="234"/>
      <c r="E292" s="234"/>
      <c r="F292" s="32"/>
      <c r="G292" s="32"/>
      <c r="H292" s="32"/>
      <c r="I292" s="32"/>
      <c r="J292" s="32"/>
      <c r="K292" s="32"/>
      <c r="L292" s="32"/>
    </row>
    <row r="293" spans="1:12" ht="15" customHeight="1">
      <c r="A293" s="120"/>
      <c r="B293" s="21"/>
      <c r="C293" s="46"/>
      <c r="D293" s="234"/>
      <c r="E293" s="234"/>
      <c r="F293" s="32"/>
      <c r="G293" s="32"/>
      <c r="H293" s="32"/>
      <c r="I293" s="32"/>
      <c r="J293" s="32"/>
      <c r="K293" s="32"/>
      <c r="L293" s="32"/>
    </row>
    <row r="294" spans="1:12" ht="15" customHeight="1">
      <c r="A294" s="120"/>
      <c r="B294" s="21"/>
      <c r="C294" s="46"/>
      <c r="D294" s="234"/>
      <c r="E294" s="234"/>
      <c r="F294" s="32"/>
      <c r="G294" s="32"/>
      <c r="H294" s="32"/>
      <c r="I294" s="32"/>
      <c r="J294" s="32"/>
      <c r="K294" s="32"/>
      <c r="L294" s="32"/>
    </row>
    <row r="295" spans="1:12" ht="15" customHeight="1">
      <c r="A295" s="120"/>
      <c r="B295" s="21"/>
      <c r="C295" s="46"/>
      <c r="D295" s="234"/>
      <c r="E295" s="234"/>
      <c r="F295" s="32"/>
      <c r="G295" s="32"/>
      <c r="H295" s="32"/>
      <c r="I295" s="32"/>
      <c r="J295" s="32"/>
      <c r="K295" s="32"/>
      <c r="L295" s="32"/>
    </row>
    <row r="296" spans="1:12" ht="15" customHeight="1">
      <c r="A296" s="120"/>
      <c r="B296" s="21"/>
      <c r="C296" s="46"/>
      <c r="D296" s="234"/>
      <c r="E296" s="234"/>
      <c r="F296" s="32"/>
      <c r="G296" s="32"/>
      <c r="H296" s="32"/>
      <c r="I296" s="32"/>
      <c r="J296" s="32"/>
      <c r="K296" s="32"/>
      <c r="L296" s="32"/>
    </row>
    <row r="297" spans="1:12" ht="15" customHeight="1">
      <c r="A297" s="120"/>
      <c r="B297" s="21"/>
      <c r="C297" s="46"/>
      <c r="D297" s="234"/>
      <c r="E297" s="234"/>
      <c r="F297" s="32"/>
      <c r="G297" s="32"/>
      <c r="H297" s="32"/>
      <c r="I297" s="32"/>
      <c r="J297" s="32"/>
      <c r="K297" s="32"/>
      <c r="L297" s="32"/>
    </row>
    <row r="298" spans="1:12" ht="15" customHeight="1">
      <c r="A298" s="120"/>
      <c r="B298" s="21"/>
      <c r="C298" s="46"/>
      <c r="D298" s="234"/>
      <c r="E298" s="234"/>
      <c r="F298" s="32"/>
      <c r="G298" s="32"/>
      <c r="H298" s="32"/>
      <c r="I298" s="32"/>
      <c r="J298" s="32"/>
      <c r="K298" s="32"/>
      <c r="L298" s="32"/>
    </row>
    <row r="299" spans="1:12" ht="15" customHeight="1">
      <c r="A299" s="120"/>
      <c r="B299" s="21"/>
      <c r="C299" s="46"/>
      <c r="D299" s="234"/>
      <c r="E299" s="234"/>
      <c r="F299" s="32"/>
      <c r="G299" s="32"/>
      <c r="H299" s="32"/>
      <c r="I299" s="32"/>
      <c r="J299" s="32"/>
      <c r="K299" s="32"/>
      <c r="L299" s="32"/>
    </row>
    <row r="300" spans="1:12" ht="15" customHeight="1">
      <c r="A300" s="120"/>
      <c r="B300" s="21"/>
      <c r="C300" s="46"/>
      <c r="D300" s="234"/>
      <c r="E300" s="234"/>
      <c r="F300" s="32"/>
      <c r="G300" s="32"/>
      <c r="H300" s="32"/>
      <c r="I300" s="32"/>
      <c r="J300" s="32"/>
      <c r="K300" s="32"/>
      <c r="L300" s="32"/>
    </row>
    <row r="301" spans="3:12" ht="15" customHeight="1">
      <c r="C301" s="47"/>
      <c r="D301" s="234"/>
      <c r="E301" s="234"/>
      <c r="F301" s="32"/>
      <c r="G301" s="32"/>
      <c r="H301" s="32"/>
      <c r="I301" s="32"/>
      <c r="J301" s="32"/>
      <c r="K301" s="32"/>
      <c r="L301" s="32"/>
    </row>
    <row r="302" spans="3:12" ht="15" customHeight="1">
      <c r="C302" s="47"/>
      <c r="D302" s="234"/>
      <c r="E302" s="234"/>
      <c r="F302" s="32"/>
      <c r="G302" s="32"/>
      <c r="H302" s="32"/>
      <c r="I302" s="32"/>
      <c r="J302" s="32"/>
      <c r="K302" s="32"/>
      <c r="L302" s="32"/>
    </row>
    <row r="303" spans="3:12" ht="15" customHeight="1">
      <c r="C303" s="47"/>
      <c r="D303" s="234"/>
      <c r="E303" s="234"/>
      <c r="F303" s="32"/>
      <c r="G303" s="32"/>
      <c r="H303" s="32"/>
      <c r="I303" s="32"/>
      <c r="J303" s="32"/>
      <c r="K303" s="32"/>
      <c r="L303" s="32"/>
    </row>
    <row r="304" spans="3:12" ht="15" customHeight="1">
      <c r="C304" s="47"/>
      <c r="D304" s="234"/>
      <c r="E304" s="234"/>
      <c r="F304" s="32"/>
      <c r="G304" s="32"/>
      <c r="H304" s="32"/>
      <c r="I304" s="32"/>
      <c r="J304" s="32"/>
      <c r="K304" s="32"/>
      <c r="L304" s="32"/>
    </row>
    <row r="305" spans="3:12" ht="15" customHeight="1">
      <c r="C305" s="47"/>
      <c r="D305" s="234"/>
      <c r="E305" s="234"/>
      <c r="F305" s="32"/>
      <c r="G305" s="32"/>
      <c r="H305" s="32"/>
      <c r="I305" s="32"/>
      <c r="J305" s="32"/>
      <c r="K305" s="32"/>
      <c r="L305" s="32"/>
    </row>
    <row r="306" spans="3:12" ht="15" customHeight="1">
      <c r="C306" s="47"/>
      <c r="D306" s="234"/>
      <c r="E306" s="234"/>
      <c r="F306" s="32"/>
      <c r="G306" s="32"/>
      <c r="H306" s="32"/>
      <c r="I306" s="32"/>
      <c r="J306" s="32"/>
      <c r="K306" s="32"/>
      <c r="L306" s="32"/>
    </row>
    <row r="307" spans="3:12" ht="15" customHeight="1">
      <c r="C307" s="47"/>
      <c r="D307" s="234"/>
      <c r="E307" s="234"/>
      <c r="F307" s="32"/>
      <c r="G307" s="32"/>
      <c r="H307" s="32"/>
      <c r="I307" s="32"/>
      <c r="J307" s="32"/>
      <c r="K307" s="32"/>
      <c r="L307" s="32"/>
    </row>
    <row r="308" spans="3:12" ht="15" customHeight="1">
      <c r="C308" s="47"/>
      <c r="D308" s="234"/>
      <c r="E308" s="234"/>
      <c r="F308" s="32"/>
      <c r="G308" s="32"/>
      <c r="H308" s="32"/>
      <c r="I308" s="32"/>
      <c r="J308" s="32"/>
      <c r="K308" s="32"/>
      <c r="L308" s="32"/>
    </row>
    <row r="309" spans="3:12" ht="15" customHeight="1">
      <c r="C309" s="47"/>
      <c r="D309" s="234"/>
      <c r="E309" s="234"/>
      <c r="F309" s="32"/>
      <c r="G309" s="32"/>
      <c r="H309" s="32"/>
      <c r="I309" s="32"/>
      <c r="J309" s="32"/>
      <c r="K309" s="32"/>
      <c r="L309" s="32"/>
    </row>
    <row r="310" spans="3:12" ht="15" customHeight="1">
      <c r="C310" s="47"/>
      <c r="D310" s="234"/>
      <c r="E310" s="234"/>
      <c r="F310" s="32"/>
      <c r="G310" s="32"/>
      <c r="H310" s="32"/>
      <c r="I310" s="32"/>
      <c r="J310" s="32"/>
      <c r="K310" s="32"/>
      <c r="L310" s="32"/>
    </row>
    <row r="311" spans="3:12" ht="15" customHeight="1">
      <c r="C311" s="47"/>
      <c r="D311" s="234"/>
      <c r="E311" s="234"/>
      <c r="F311" s="32"/>
      <c r="G311" s="32"/>
      <c r="H311" s="32"/>
      <c r="I311" s="32"/>
      <c r="J311" s="32"/>
      <c r="K311" s="32"/>
      <c r="L311" s="32"/>
    </row>
    <row r="312" spans="3:12" ht="15" customHeight="1">
      <c r="C312" s="47"/>
      <c r="D312" s="234"/>
      <c r="E312" s="234"/>
      <c r="F312" s="32"/>
      <c r="G312" s="32"/>
      <c r="H312" s="32"/>
      <c r="I312" s="32"/>
      <c r="J312" s="32"/>
      <c r="K312" s="32"/>
      <c r="L312" s="32"/>
    </row>
    <row r="313" spans="3:12" ht="15" customHeight="1">
      <c r="C313" s="47"/>
      <c r="D313" s="234"/>
      <c r="E313" s="234"/>
      <c r="F313" s="32"/>
      <c r="G313" s="32"/>
      <c r="H313" s="32"/>
      <c r="I313" s="32"/>
      <c r="J313" s="32"/>
      <c r="K313" s="32"/>
      <c r="L313" s="32"/>
    </row>
    <row r="314" spans="3:12" ht="15" customHeight="1">
      <c r="C314" s="47"/>
      <c r="D314" s="234"/>
      <c r="E314" s="234"/>
      <c r="F314" s="32"/>
      <c r="G314" s="32"/>
      <c r="H314" s="32"/>
      <c r="I314" s="32"/>
      <c r="J314" s="32"/>
      <c r="K314" s="32"/>
      <c r="L314" s="32"/>
    </row>
    <row r="315" spans="3:12" ht="15" customHeight="1">
      <c r="C315" s="47"/>
      <c r="D315" s="234"/>
      <c r="E315" s="234"/>
      <c r="F315" s="32"/>
      <c r="G315" s="32"/>
      <c r="H315" s="32"/>
      <c r="I315" s="32"/>
      <c r="J315" s="32"/>
      <c r="K315" s="32"/>
      <c r="L315" s="32"/>
    </row>
    <row r="316" spans="3:12" ht="15" customHeight="1">
      <c r="C316" s="47"/>
      <c r="D316" s="234"/>
      <c r="E316" s="234"/>
      <c r="F316" s="32"/>
      <c r="G316" s="32"/>
      <c r="H316" s="32"/>
      <c r="I316" s="32"/>
      <c r="J316" s="32"/>
      <c r="K316" s="32"/>
      <c r="L316" s="32"/>
    </row>
    <row r="317" spans="3:12" ht="15" customHeight="1">
      <c r="C317" s="47"/>
      <c r="D317" s="234"/>
      <c r="E317" s="234"/>
      <c r="F317" s="32"/>
      <c r="G317" s="32"/>
      <c r="H317" s="32"/>
      <c r="I317" s="32"/>
      <c r="J317" s="32"/>
      <c r="K317" s="32"/>
      <c r="L317" s="32"/>
    </row>
    <row r="318" spans="3:12" ht="15" customHeight="1">
      <c r="C318" s="47"/>
      <c r="D318" s="234"/>
      <c r="E318" s="234"/>
      <c r="F318" s="32"/>
      <c r="G318" s="32"/>
      <c r="H318" s="32"/>
      <c r="I318" s="32"/>
      <c r="J318" s="32"/>
      <c r="K318" s="32"/>
      <c r="L318" s="32"/>
    </row>
    <row r="319" spans="3:12" ht="15" customHeight="1">
      <c r="C319" s="47"/>
      <c r="D319" s="234"/>
      <c r="E319" s="234"/>
      <c r="F319" s="32"/>
      <c r="G319" s="32"/>
      <c r="H319" s="32"/>
      <c r="I319" s="32"/>
      <c r="J319" s="32"/>
      <c r="K319" s="32"/>
      <c r="L319" s="32"/>
    </row>
    <row r="320" spans="3:12" ht="15" customHeight="1">
      <c r="C320" s="47"/>
      <c r="D320" s="234"/>
      <c r="E320" s="234"/>
      <c r="F320" s="32"/>
      <c r="G320" s="32"/>
      <c r="H320" s="32"/>
      <c r="I320" s="32"/>
      <c r="J320" s="32"/>
      <c r="K320" s="32"/>
      <c r="L320" s="32"/>
    </row>
    <row r="321" spans="3:12" ht="15" customHeight="1">
      <c r="C321" s="47"/>
      <c r="D321" s="234"/>
      <c r="E321" s="234"/>
      <c r="F321" s="32"/>
      <c r="G321" s="32"/>
      <c r="H321" s="32"/>
      <c r="I321" s="32"/>
      <c r="J321" s="32"/>
      <c r="K321" s="32"/>
      <c r="L321" s="32"/>
    </row>
    <row r="322" spans="3:12" ht="15" customHeight="1">
      <c r="C322" s="47"/>
      <c r="D322" s="234"/>
      <c r="E322" s="234"/>
      <c r="F322" s="32"/>
      <c r="G322" s="32"/>
      <c r="H322" s="32"/>
      <c r="I322" s="32"/>
      <c r="J322" s="32"/>
      <c r="K322" s="32"/>
      <c r="L322" s="32"/>
    </row>
    <row r="323" spans="3:12" ht="15" customHeight="1">
      <c r="C323" s="47"/>
      <c r="D323" s="234"/>
      <c r="E323" s="234"/>
      <c r="F323" s="32"/>
      <c r="G323" s="32"/>
      <c r="H323" s="32"/>
      <c r="I323" s="32"/>
      <c r="J323" s="32"/>
      <c r="K323" s="32"/>
      <c r="L323" s="32"/>
    </row>
    <row r="324" spans="3:12" ht="15" customHeight="1">
      <c r="C324" s="47"/>
      <c r="D324" s="234"/>
      <c r="E324" s="234"/>
      <c r="F324" s="32"/>
      <c r="G324" s="32"/>
      <c r="H324" s="32"/>
      <c r="I324" s="32"/>
      <c r="J324" s="32"/>
      <c r="K324" s="32"/>
      <c r="L324" s="32"/>
    </row>
    <row r="325" spans="3:12" ht="15" customHeight="1">
      <c r="C325" s="47"/>
      <c r="D325" s="234"/>
      <c r="E325" s="234"/>
      <c r="F325" s="32"/>
      <c r="G325" s="32"/>
      <c r="H325" s="32"/>
      <c r="I325" s="32"/>
      <c r="J325" s="32"/>
      <c r="K325" s="32"/>
      <c r="L325" s="32"/>
    </row>
    <row r="326" spans="3:12" ht="15" customHeight="1">
      <c r="C326" s="47"/>
      <c r="D326" s="234"/>
      <c r="E326" s="234"/>
      <c r="F326" s="32"/>
      <c r="G326" s="32"/>
      <c r="H326" s="32"/>
      <c r="I326" s="32"/>
      <c r="J326" s="32"/>
      <c r="K326" s="32"/>
      <c r="L326" s="32"/>
    </row>
    <row r="327" spans="3:12" ht="15" customHeight="1">
      <c r="C327" s="47"/>
      <c r="D327" s="234"/>
      <c r="E327" s="234"/>
      <c r="F327" s="32"/>
      <c r="G327" s="32"/>
      <c r="H327" s="32"/>
      <c r="I327" s="32"/>
      <c r="J327" s="32"/>
      <c r="K327" s="32"/>
      <c r="L327" s="32"/>
    </row>
    <row r="328" spans="3:12" ht="15" customHeight="1">
      <c r="C328" s="47"/>
      <c r="D328" s="234"/>
      <c r="E328" s="234"/>
      <c r="F328" s="32"/>
      <c r="G328" s="32"/>
      <c r="H328" s="32"/>
      <c r="I328" s="32"/>
      <c r="J328" s="32"/>
      <c r="K328" s="32"/>
      <c r="L328" s="32"/>
    </row>
    <row r="329" spans="3:12" ht="15" customHeight="1">
      <c r="C329" s="47"/>
      <c r="D329" s="234"/>
      <c r="E329" s="234"/>
      <c r="F329" s="32"/>
      <c r="G329" s="32"/>
      <c r="H329" s="32"/>
      <c r="I329" s="32"/>
      <c r="J329" s="32"/>
      <c r="K329" s="32"/>
      <c r="L329" s="32"/>
    </row>
    <row r="330" spans="3:12" ht="15" customHeight="1">
      <c r="C330" s="47"/>
      <c r="D330" s="234"/>
      <c r="E330" s="234"/>
      <c r="F330" s="32"/>
      <c r="G330" s="32"/>
      <c r="H330" s="32"/>
      <c r="I330" s="32"/>
      <c r="J330" s="32"/>
      <c r="K330" s="32"/>
      <c r="L330" s="32"/>
    </row>
    <row r="331" spans="3:12" ht="15" customHeight="1">
      <c r="C331" s="47"/>
      <c r="D331" s="234"/>
      <c r="E331" s="234"/>
      <c r="F331" s="32"/>
      <c r="G331" s="32"/>
      <c r="H331" s="32"/>
      <c r="I331" s="32"/>
      <c r="J331" s="32"/>
      <c r="K331" s="32"/>
      <c r="L331" s="32"/>
    </row>
    <row r="332" spans="3:12" ht="15" customHeight="1">
      <c r="C332" s="47"/>
      <c r="D332" s="234"/>
      <c r="E332" s="234"/>
      <c r="F332" s="32"/>
      <c r="G332" s="32"/>
      <c r="H332" s="32"/>
      <c r="I332" s="32"/>
      <c r="J332" s="32"/>
      <c r="K332" s="32"/>
      <c r="L332" s="32"/>
    </row>
    <row r="333" spans="3:12" ht="15" customHeight="1">
      <c r="C333" s="47"/>
      <c r="D333" s="234"/>
      <c r="E333" s="234"/>
      <c r="F333" s="32"/>
      <c r="G333" s="32"/>
      <c r="H333" s="32"/>
      <c r="I333" s="32"/>
      <c r="J333" s="32"/>
      <c r="K333" s="32"/>
      <c r="L333" s="32"/>
    </row>
    <row r="334" spans="3:12" ht="15" customHeight="1">
      <c r="C334" s="47"/>
      <c r="D334" s="234"/>
      <c r="E334" s="234"/>
      <c r="F334" s="32"/>
      <c r="G334" s="32"/>
      <c r="H334" s="32"/>
      <c r="I334" s="32"/>
      <c r="J334" s="32"/>
      <c r="K334" s="32"/>
      <c r="L334" s="32"/>
    </row>
    <row r="335" spans="3:12" ht="15" customHeight="1">
      <c r="C335" s="47"/>
      <c r="D335" s="234"/>
      <c r="E335" s="234"/>
      <c r="F335" s="32"/>
      <c r="G335" s="32"/>
      <c r="H335" s="32"/>
      <c r="I335" s="32"/>
      <c r="J335" s="32"/>
      <c r="K335" s="32"/>
      <c r="L335" s="32"/>
    </row>
    <row r="336" spans="3:12" ht="15" customHeight="1">
      <c r="C336" s="47"/>
      <c r="D336" s="234"/>
      <c r="E336" s="234"/>
      <c r="F336" s="32"/>
      <c r="G336" s="32"/>
      <c r="H336" s="32"/>
      <c r="I336" s="32"/>
      <c r="J336" s="32"/>
      <c r="K336" s="32"/>
      <c r="L336" s="32"/>
    </row>
    <row r="337" spans="3:12" ht="15" customHeight="1">
      <c r="C337" s="47"/>
      <c r="D337" s="234"/>
      <c r="E337" s="234"/>
      <c r="F337" s="32"/>
      <c r="G337" s="32"/>
      <c r="H337" s="32"/>
      <c r="I337" s="32"/>
      <c r="J337" s="32"/>
      <c r="K337" s="32"/>
      <c r="L337" s="32"/>
    </row>
    <row r="338" spans="3:12" ht="15" customHeight="1">
      <c r="C338" s="47"/>
      <c r="D338" s="234"/>
      <c r="E338" s="234"/>
      <c r="F338" s="32"/>
      <c r="G338" s="32"/>
      <c r="H338" s="32"/>
      <c r="I338" s="32"/>
      <c r="J338" s="32"/>
      <c r="K338" s="32"/>
      <c r="L338" s="32"/>
    </row>
    <row r="339" spans="3:12" ht="15" customHeight="1">
      <c r="C339" s="47"/>
      <c r="D339" s="234"/>
      <c r="E339" s="234"/>
      <c r="F339" s="32"/>
      <c r="G339" s="32"/>
      <c r="H339" s="32"/>
      <c r="I339" s="32"/>
      <c r="J339" s="32"/>
      <c r="K339" s="32"/>
      <c r="L339" s="32"/>
    </row>
    <row r="340" spans="3:12" ht="15" customHeight="1">
      <c r="C340" s="47"/>
      <c r="D340" s="234"/>
      <c r="E340" s="234"/>
      <c r="F340" s="32"/>
      <c r="G340" s="32"/>
      <c r="H340" s="32"/>
      <c r="I340" s="32"/>
      <c r="J340" s="32"/>
      <c r="K340" s="32"/>
      <c r="L340" s="32"/>
    </row>
    <row r="341" spans="3:12" ht="15" customHeight="1">
      <c r="C341" s="47"/>
      <c r="D341" s="234"/>
      <c r="E341" s="234"/>
      <c r="F341" s="32"/>
      <c r="G341" s="32"/>
      <c r="H341" s="32"/>
      <c r="I341" s="32"/>
      <c r="J341" s="32"/>
      <c r="K341" s="32"/>
      <c r="L341" s="32"/>
    </row>
    <row r="342" spans="3:12" ht="15" customHeight="1">
      <c r="C342" s="47"/>
      <c r="D342" s="234"/>
      <c r="E342" s="234"/>
      <c r="F342" s="32"/>
      <c r="G342" s="32"/>
      <c r="H342" s="32"/>
      <c r="I342" s="32"/>
      <c r="J342" s="32"/>
      <c r="K342" s="32"/>
      <c r="L342" s="32"/>
    </row>
    <row r="343" spans="3:12" ht="15" customHeight="1">
      <c r="C343" s="47"/>
      <c r="D343" s="234"/>
      <c r="E343" s="234"/>
      <c r="F343" s="32"/>
      <c r="G343" s="32"/>
      <c r="H343" s="32"/>
      <c r="I343" s="32"/>
      <c r="J343" s="32"/>
      <c r="K343" s="32"/>
      <c r="L343" s="32"/>
    </row>
    <row r="344" spans="3:12" ht="15" customHeight="1">
      <c r="C344" s="47"/>
      <c r="D344" s="234"/>
      <c r="E344" s="234"/>
      <c r="F344" s="32"/>
      <c r="G344" s="32"/>
      <c r="H344" s="32"/>
      <c r="I344" s="32"/>
      <c r="J344" s="32"/>
      <c r="K344" s="32"/>
      <c r="L344" s="32"/>
    </row>
    <row r="345" spans="3:12" ht="15" customHeight="1">
      <c r="C345" s="47"/>
      <c r="D345" s="234"/>
      <c r="E345" s="234"/>
      <c r="F345" s="32"/>
      <c r="G345" s="32"/>
      <c r="H345" s="32"/>
      <c r="I345" s="32"/>
      <c r="J345" s="32"/>
      <c r="K345" s="32"/>
      <c r="L345" s="32"/>
    </row>
    <row r="346" spans="3:12" ht="15" customHeight="1">
      <c r="C346" s="47"/>
      <c r="D346" s="234"/>
      <c r="E346" s="234"/>
      <c r="F346" s="32"/>
      <c r="G346" s="32"/>
      <c r="H346" s="32"/>
      <c r="I346" s="32"/>
      <c r="J346" s="32"/>
      <c r="K346" s="32"/>
      <c r="L346" s="32"/>
    </row>
    <row r="347" spans="3:12" ht="15" customHeight="1">
      <c r="C347" s="47"/>
      <c r="D347" s="234"/>
      <c r="E347" s="234"/>
      <c r="F347" s="32"/>
      <c r="G347" s="32"/>
      <c r="H347" s="32"/>
      <c r="I347" s="32"/>
      <c r="J347" s="32"/>
      <c r="K347" s="32"/>
      <c r="L347" s="32"/>
    </row>
    <row r="348" spans="3:12" ht="15" customHeight="1">
      <c r="C348" s="47"/>
      <c r="D348" s="234"/>
      <c r="E348" s="234"/>
      <c r="F348" s="32"/>
      <c r="G348" s="32"/>
      <c r="H348" s="32"/>
      <c r="I348" s="32"/>
      <c r="J348" s="32"/>
      <c r="K348" s="32"/>
      <c r="L348" s="32"/>
    </row>
    <row r="349" spans="3:12" ht="15" customHeight="1">
      <c r="C349" s="47"/>
      <c r="D349" s="234"/>
      <c r="E349" s="234"/>
      <c r="F349" s="32"/>
      <c r="G349" s="32"/>
      <c r="H349" s="32"/>
      <c r="I349" s="32"/>
      <c r="J349" s="32"/>
      <c r="K349" s="32"/>
      <c r="L349" s="32"/>
    </row>
    <row r="350" spans="3:12" ht="15" customHeight="1">
      <c r="C350" s="47"/>
      <c r="D350" s="234"/>
      <c r="E350" s="234"/>
      <c r="F350" s="32"/>
      <c r="G350" s="32"/>
      <c r="H350" s="32"/>
      <c r="I350" s="32"/>
      <c r="J350" s="32"/>
      <c r="K350" s="32"/>
      <c r="L350" s="32"/>
    </row>
    <row r="351" spans="3:12" ht="15" customHeight="1">
      <c r="C351" s="47"/>
      <c r="D351" s="234"/>
      <c r="E351" s="234"/>
      <c r="F351" s="32"/>
      <c r="G351" s="32"/>
      <c r="H351" s="32"/>
      <c r="I351" s="32"/>
      <c r="J351" s="32"/>
      <c r="K351" s="32"/>
      <c r="L351" s="32"/>
    </row>
    <row r="352" spans="3:12" ht="15" customHeight="1">
      <c r="C352" s="47"/>
      <c r="D352" s="234"/>
      <c r="E352" s="234"/>
      <c r="F352" s="32"/>
      <c r="G352" s="32"/>
      <c r="H352" s="32"/>
      <c r="I352" s="32"/>
      <c r="J352" s="32"/>
      <c r="K352" s="32"/>
      <c r="L352" s="32"/>
    </row>
    <row r="353" spans="3:12" ht="15" customHeight="1">
      <c r="C353" s="47"/>
      <c r="D353" s="234"/>
      <c r="E353" s="234"/>
      <c r="F353" s="32"/>
      <c r="G353" s="32"/>
      <c r="H353" s="32"/>
      <c r="I353" s="32"/>
      <c r="J353" s="32"/>
      <c r="K353" s="32"/>
      <c r="L353" s="32"/>
    </row>
    <row r="354" spans="3:12" ht="15" customHeight="1">
      <c r="C354" s="47"/>
      <c r="D354" s="234"/>
      <c r="E354" s="234"/>
      <c r="F354" s="32"/>
      <c r="G354" s="32"/>
      <c r="H354" s="32"/>
      <c r="I354" s="32"/>
      <c r="J354" s="32"/>
      <c r="K354" s="32"/>
      <c r="L354" s="32"/>
    </row>
    <row r="355" spans="3:12" ht="15" customHeight="1">
      <c r="C355" s="47"/>
      <c r="D355" s="234"/>
      <c r="E355" s="234"/>
      <c r="F355" s="32"/>
      <c r="G355" s="32"/>
      <c r="H355" s="32"/>
      <c r="I355" s="32"/>
      <c r="J355" s="32"/>
      <c r="K355" s="32"/>
      <c r="L355" s="32"/>
    </row>
    <row r="356" spans="3:12" ht="15" customHeight="1">
      <c r="C356" s="47"/>
      <c r="D356" s="234"/>
      <c r="E356" s="234"/>
      <c r="F356" s="32"/>
      <c r="G356" s="32"/>
      <c r="H356" s="32"/>
      <c r="I356" s="32"/>
      <c r="J356" s="32"/>
      <c r="K356" s="32"/>
      <c r="L356" s="32"/>
    </row>
    <row r="357" spans="3:12" ht="15" customHeight="1">
      <c r="C357" s="47"/>
      <c r="D357" s="234"/>
      <c r="E357" s="234"/>
      <c r="F357" s="32"/>
      <c r="G357" s="32"/>
      <c r="H357" s="32"/>
      <c r="I357" s="32"/>
      <c r="J357" s="32"/>
      <c r="K357" s="32"/>
      <c r="L357" s="32"/>
    </row>
    <row r="358" spans="3:12" ht="15" customHeight="1">
      <c r="C358" s="47"/>
      <c r="D358" s="234"/>
      <c r="E358" s="234"/>
      <c r="F358" s="32"/>
      <c r="G358" s="32"/>
      <c r="H358" s="32"/>
      <c r="I358" s="32"/>
      <c r="J358" s="32"/>
      <c r="K358" s="32"/>
      <c r="L358" s="32"/>
    </row>
    <row r="359" spans="3:12" ht="15" customHeight="1">
      <c r="C359" s="47"/>
      <c r="D359" s="234"/>
      <c r="E359" s="234"/>
      <c r="F359" s="32"/>
      <c r="G359" s="32"/>
      <c r="H359" s="32"/>
      <c r="I359" s="32"/>
      <c r="J359" s="32"/>
      <c r="K359" s="32"/>
      <c r="L359" s="32"/>
    </row>
    <row r="360" spans="3:12" ht="15" customHeight="1">
      <c r="C360" s="47"/>
      <c r="D360" s="234"/>
      <c r="E360" s="234"/>
      <c r="F360" s="32"/>
      <c r="G360" s="32"/>
      <c r="H360" s="32"/>
      <c r="I360" s="32"/>
      <c r="J360" s="32"/>
      <c r="K360" s="32"/>
      <c r="L360" s="32"/>
    </row>
    <row r="361" spans="3:12" ht="15" customHeight="1">
      <c r="C361" s="47"/>
      <c r="D361" s="234"/>
      <c r="E361" s="234"/>
      <c r="F361" s="32"/>
      <c r="G361" s="32"/>
      <c r="H361" s="32"/>
      <c r="I361" s="32"/>
      <c r="J361" s="32"/>
      <c r="K361" s="32"/>
      <c r="L361" s="32"/>
    </row>
    <row r="362" spans="3:12" ht="15" customHeight="1">
      <c r="C362" s="47"/>
      <c r="D362" s="234"/>
      <c r="E362" s="234"/>
      <c r="F362" s="32"/>
      <c r="G362" s="32"/>
      <c r="H362" s="32"/>
      <c r="I362" s="32"/>
      <c r="J362" s="32"/>
      <c r="K362" s="32"/>
      <c r="L362" s="32"/>
    </row>
    <row r="363" spans="3:12" ht="15" customHeight="1">
      <c r="C363" s="47"/>
      <c r="D363" s="234"/>
      <c r="E363" s="234"/>
      <c r="F363" s="32"/>
      <c r="G363" s="32"/>
      <c r="H363" s="32"/>
      <c r="I363" s="32"/>
      <c r="J363" s="32"/>
      <c r="K363" s="32"/>
      <c r="L363" s="32"/>
    </row>
  </sheetData>
  <sheetProtection/>
  <mergeCells count="2">
    <mergeCell ref="A1:E1"/>
    <mergeCell ref="A3:E3"/>
  </mergeCells>
  <printOptions/>
  <pageMargins left="0.3937007874015748" right="0" top="0.3937007874015748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H34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28125" style="104" customWidth="1"/>
    <col min="2" max="2" width="22.140625" style="105" customWidth="1"/>
    <col min="3" max="3" width="67.8515625" style="101" customWidth="1"/>
    <col min="4" max="4" width="0.13671875" style="0" customWidth="1"/>
    <col min="5" max="6" width="6.7109375" style="40" customWidth="1"/>
    <col min="7" max="7" width="6.28125" style="40" customWidth="1"/>
    <col min="8" max="16384" width="9.140625" style="40" customWidth="1"/>
  </cols>
  <sheetData>
    <row r="1" spans="1:7" ht="48.75" customHeight="1">
      <c r="A1" s="434" t="s">
        <v>351</v>
      </c>
      <c r="B1" s="434"/>
      <c r="C1" s="434"/>
      <c r="D1" s="434"/>
      <c r="E1" s="14"/>
      <c r="F1" s="14"/>
      <c r="G1" s="14"/>
    </row>
    <row r="2" spans="1:3" ht="27.75" customHeight="1">
      <c r="A2" s="102"/>
      <c r="B2" s="102"/>
      <c r="C2" s="103"/>
    </row>
    <row r="3" ht="26.25" customHeight="1" hidden="1"/>
    <row r="4" spans="1:7" ht="35.25" customHeight="1">
      <c r="A4" s="429" t="s">
        <v>311</v>
      </c>
      <c r="B4" s="429"/>
      <c r="C4" s="429"/>
      <c r="D4" s="146"/>
      <c r="E4" s="146"/>
      <c r="F4" s="146"/>
      <c r="G4" s="146"/>
    </row>
    <row r="5" spans="1:7" ht="19.5" customHeight="1">
      <c r="A5" s="435"/>
      <c r="B5" s="435"/>
      <c r="C5" s="435"/>
      <c r="D5" s="141"/>
      <c r="E5" s="111"/>
      <c r="F5" s="111"/>
      <c r="G5" s="111"/>
    </row>
    <row r="6" spans="1:7" ht="30" customHeight="1" hidden="1">
      <c r="A6" s="139"/>
      <c r="B6" s="110"/>
      <c r="C6" s="140"/>
      <c r="D6" s="141"/>
      <c r="E6" s="111"/>
      <c r="F6" s="111"/>
      <c r="G6" s="111"/>
    </row>
    <row r="7" spans="1:7" s="106" customFormat="1" ht="30.75" customHeight="1">
      <c r="A7" s="148" t="s">
        <v>100</v>
      </c>
      <c r="B7" s="148" t="s">
        <v>101</v>
      </c>
      <c r="C7" s="149" t="s">
        <v>102</v>
      </c>
      <c r="D7" s="147"/>
      <c r="E7" s="147"/>
      <c r="F7" s="147"/>
      <c r="G7" s="147"/>
    </row>
    <row r="8" spans="1:7" ht="36" customHeight="1">
      <c r="A8" s="16" t="s">
        <v>195</v>
      </c>
      <c r="B8" s="17" t="s">
        <v>97</v>
      </c>
      <c r="C8" s="206" t="s">
        <v>182</v>
      </c>
      <c r="D8" s="142"/>
      <c r="E8" s="142"/>
      <c r="F8" s="142"/>
      <c r="G8" s="142"/>
    </row>
    <row r="9" spans="1:7" ht="22.5" customHeight="1">
      <c r="A9" s="16" t="s">
        <v>195</v>
      </c>
      <c r="B9" s="17" t="s">
        <v>99</v>
      </c>
      <c r="C9" s="206" t="s">
        <v>185</v>
      </c>
      <c r="D9" s="142"/>
      <c r="E9" s="142"/>
      <c r="F9" s="142"/>
      <c r="G9" s="142"/>
    </row>
    <row r="10" spans="1:8" ht="16.5" customHeight="1">
      <c r="A10" s="432" t="s">
        <v>195</v>
      </c>
      <c r="B10" s="433" t="s">
        <v>283</v>
      </c>
      <c r="C10" s="247" t="s">
        <v>180</v>
      </c>
      <c r="D10" s="107"/>
      <c r="E10" s="107"/>
      <c r="F10" s="107"/>
      <c r="G10" s="107"/>
      <c r="H10" s="111"/>
    </row>
    <row r="11" spans="1:7" ht="19.5" customHeight="1">
      <c r="A11" s="432"/>
      <c r="B11" s="433"/>
      <c r="C11" s="246" t="s">
        <v>349</v>
      </c>
      <c r="D11" s="107"/>
      <c r="E11" s="107"/>
      <c r="F11" s="107"/>
      <c r="G11" s="107"/>
    </row>
    <row r="12" spans="1:7" ht="63">
      <c r="A12" s="16" t="s">
        <v>195</v>
      </c>
      <c r="B12" s="421" t="s">
        <v>312</v>
      </c>
      <c r="C12" s="248" t="s">
        <v>221</v>
      </c>
      <c r="D12" s="107"/>
      <c r="E12" s="107"/>
      <c r="F12" s="107"/>
      <c r="G12" s="107"/>
    </row>
    <row r="13" spans="1:7" ht="47.25">
      <c r="A13" s="16" t="s">
        <v>195</v>
      </c>
      <c r="B13" s="422"/>
      <c r="C13" s="242" t="s">
        <v>186</v>
      </c>
      <c r="D13" s="107"/>
      <c r="E13" s="107"/>
      <c r="F13" s="107"/>
      <c r="G13" s="107"/>
    </row>
    <row r="14" spans="1:7" ht="30" customHeight="1">
      <c r="A14" s="16" t="s">
        <v>195</v>
      </c>
      <c r="B14" s="162" t="s">
        <v>246</v>
      </c>
      <c r="C14" s="238" t="s">
        <v>184</v>
      </c>
      <c r="D14" s="107"/>
      <c r="E14" s="107"/>
      <c r="F14" s="107"/>
      <c r="G14" s="107"/>
    </row>
    <row r="15" spans="1:7" ht="42.75" customHeight="1">
      <c r="A15" s="126"/>
      <c r="B15" s="110"/>
      <c r="C15" s="142"/>
      <c r="D15" s="143"/>
      <c r="E15" s="143"/>
      <c r="F15" s="143"/>
      <c r="G15" s="143"/>
    </row>
    <row r="16" spans="1:7" ht="16.5" customHeight="1">
      <c r="A16" s="126"/>
      <c r="B16" s="110"/>
      <c r="C16" s="142"/>
      <c r="D16" s="107"/>
      <c r="E16" s="107"/>
      <c r="F16" s="107"/>
      <c r="G16" s="107"/>
    </row>
    <row r="17" spans="1:7" ht="16.5" customHeight="1">
      <c r="A17" s="126"/>
      <c r="B17" s="110"/>
      <c r="C17" s="142"/>
      <c r="D17" s="107"/>
      <c r="E17" s="107"/>
      <c r="F17" s="107"/>
      <c r="G17" s="107"/>
    </row>
    <row r="18" spans="1:7" ht="16.5" customHeight="1">
      <c r="A18" s="126"/>
      <c r="B18" s="110"/>
      <c r="C18" s="142"/>
      <c r="D18" s="107"/>
      <c r="E18" s="107"/>
      <c r="F18" s="107"/>
      <c r="G18" s="107"/>
    </row>
    <row r="19" spans="1:7" ht="27.75" customHeight="1">
      <c r="A19" s="126"/>
      <c r="B19" s="110"/>
      <c r="C19" s="142"/>
      <c r="D19" s="107"/>
      <c r="E19" s="107"/>
      <c r="F19" s="107"/>
      <c r="G19" s="107"/>
    </row>
    <row r="20" spans="1:7" ht="30" customHeight="1">
      <c r="A20" s="126"/>
      <c r="B20" s="110"/>
      <c r="C20" s="142"/>
      <c r="D20" s="107"/>
      <c r="E20" s="107"/>
      <c r="F20" s="107"/>
      <c r="G20" s="107"/>
    </row>
    <row r="21" spans="1:7" ht="16.5" customHeight="1">
      <c r="A21" s="126"/>
      <c r="B21" s="110"/>
      <c r="C21" s="142"/>
      <c r="D21" s="107"/>
      <c r="E21" s="107"/>
      <c r="F21" s="107"/>
      <c r="G21" s="107"/>
    </row>
    <row r="22" spans="1:7" ht="30" customHeight="1">
      <c r="A22" s="126"/>
      <c r="B22" s="110"/>
      <c r="C22" s="142"/>
      <c r="D22" s="107"/>
      <c r="E22" s="107"/>
      <c r="F22" s="107"/>
      <c r="G22" s="107"/>
    </row>
    <row r="23" spans="1:7" ht="30.75" customHeight="1">
      <c r="A23" s="126"/>
      <c r="B23" s="110"/>
      <c r="C23" s="142"/>
      <c r="D23" s="107"/>
      <c r="E23" s="107"/>
      <c r="F23" s="107"/>
      <c r="G23" s="107"/>
    </row>
    <row r="24" spans="1:7" ht="15">
      <c r="A24" s="139"/>
      <c r="B24" s="110"/>
      <c r="C24" s="140"/>
      <c r="D24" s="141"/>
      <c r="E24" s="111"/>
      <c r="F24" s="111"/>
      <c r="G24" s="111"/>
    </row>
    <row r="25" spans="1:7" ht="15">
      <c r="A25" s="139"/>
      <c r="B25" s="110"/>
      <c r="C25" s="140"/>
      <c r="D25" s="141"/>
      <c r="E25" s="111"/>
      <c r="F25" s="111"/>
      <c r="G25" s="111"/>
    </row>
    <row r="26" spans="1:7" ht="15">
      <c r="A26" s="126"/>
      <c r="B26" s="110"/>
      <c r="C26" s="140"/>
      <c r="D26" s="141"/>
      <c r="E26" s="111"/>
      <c r="F26" s="111"/>
      <c r="G26" s="111"/>
    </row>
    <row r="27" spans="1:7" ht="15">
      <c r="A27" s="126"/>
      <c r="B27" s="110"/>
      <c r="C27" s="140"/>
      <c r="D27" s="141"/>
      <c r="E27" s="111"/>
      <c r="F27" s="111"/>
      <c r="G27" s="111"/>
    </row>
    <row r="28" spans="1:7" ht="15">
      <c r="A28" s="126"/>
      <c r="B28" s="110"/>
      <c r="C28" s="140"/>
      <c r="D28" s="141"/>
      <c r="E28" s="111"/>
      <c r="F28" s="111"/>
      <c r="G28" s="111"/>
    </row>
    <row r="29" spans="1:7" ht="15">
      <c r="A29" s="126"/>
      <c r="B29" s="110"/>
      <c r="C29" s="140"/>
      <c r="D29" s="141"/>
      <c r="E29" s="111"/>
      <c r="F29" s="111"/>
      <c r="G29" s="111"/>
    </row>
    <row r="30" spans="1:7" ht="15">
      <c r="A30" s="126"/>
      <c r="B30" s="110"/>
      <c r="C30" s="140"/>
      <c r="D30" s="141"/>
      <c r="E30" s="111"/>
      <c r="F30" s="111"/>
      <c r="G30" s="111"/>
    </row>
    <row r="31" spans="1:7" ht="15">
      <c r="A31" s="126"/>
      <c r="B31" s="110"/>
      <c r="C31" s="140"/>
      <c r="D31" s="141"/>
      <c r="E31" s="111"/>
      <c r="F31" s="111"/>
      <c r="G31" s="111"/>
    </row>
    <row r="32" spans="1:7" ht="15">
      <c r="A32" s="126"/>
      <c r="B32" s="110"/>
      <c r="C32" s="140"/>
      <c r="D32" s="141"/>
      <c r="E32" s="111"/>
      <c r="F32" s="111"/>
      <c r="G32" s="111"/>
    </row>
    <row r="33" spans="1:7" ht="15">
      <c r="A33" s="126"/>
      <c r="B33" s="110"/>
      <c r="C33" s="109"/>
      <c r="D33" s="109"/>
      <c r="E33" s="107"/>
      <c r="F33" s="107"/>
      <c r="G33" s="107"/>
    </row>
    <row r="34" spans="1:7" ht="15">
      <c r="A34" s="126"/>
      <c r="B34" s="110"/>
      <c r="C34" s="109"/>
      <c r="D34" s="109"/>
      <c r="E34" s="107"/>
      <c r="F34" s="107"/>
      <c r="G34" s="107"/>
    </row>
    <row r="35" spans="1:7" ht="15">
      <c r="A35" s="126"/>
      <c r="B35" s="110"/>
      <c r="C35" s="109"/>
      <c r="D35" s="109"/>
      <c r="E35" s="107"/>
      <c r="F35" s="107"/>
      <c r="G35" s="107"/>
    </row>
    <row r="36" spans="1:7" ht="15">
      <c r="A36" s="126"/>
      <c r="B36" s="110"/>
      <c r="C36" s="109"/>
      <c r="D36" s="109"/>
      <c r="E36" s="107"/>
      <c r="F36" s="107"/>
      <c r="G36" s="107"/>
    </row>
    <row r="37" spans="1:7" ht="15">
      <c r="A37" s="126"/>
      <c r="B37" s="110"/>
      <c r="C37" s="109"/>
      <c r="D37" s="109"/>
      <c r="E37" s="107"/>
      <c r="F37" s="107"/>
      <c r="G37" s="107"/>
    </row>
    <row r="38" spans="1:7" ht="15">
      <c r="A38" s="126"/>
      <c r="B38" s="110"/>
      <c r="C38" s="109"/>
      <c r="D38" s="109"/>
      <c r="E38" s="107"/>
      <c r="F38" s="107"/>
      <c r="G38" s="107"/>
    </row>
    <row r="39" spans="1:7" s="111" customFormat="1" ht="17.25" customHeight="1">
      <c r="A39" s="126"/>
      <c r="B39" s="110"/>
      <c r="C39" s="109"/>
      <c r="D39" s="109"/>
      <c r="E39" s="107"/>
      <c r="F39" s="107"/>
      <c r="G39" s="107"/>
    </row>
    <row r="40" spans="1:7" ht="15">
      <c r="A40" s="126"/>
      <c r="B40" s="110"/>
      <c r="C40" s="109"/>
      <c r="D40" s="109"/>
      <c r="E40" s="107"/>
      <c r="F40" s="107"/>
      <c r="G40" s="107"/>
    </row>
    <row r="41" spans="1:7" ht="15">
      <c r="A41" s="126"/>
      <c r="B41" s="110"/>
      <c r="C41" s="109"/>
      <c r="D41" s="144"/>
      <c r="E41" s="142"/>
      <c r="F41" s="142"/>
      <c r="G41" s="142"/>
    </row>
    <row r="42" spans="1:7" ht="15" customHeight="1">
      <c r="A42" s="126"/>
      <c r="B42" s="110"/>
      <c r="C42" s="109"/>
      <c r="D42" s="144"/>
      <c r="E42" s="142"/>
      <c r="F42" s="142"/>
      <c r="G42" s="142"/>
    </row>
    <row r="43" spans="1:7" ht="15" customHeight="1">
      <c r="A43" s="126"/>
      <c r="B43" s="110"/>
      <c r="C43" s="109"/>
      <c r="D43" s="144"/>
      <c r="E43" s="142"/>
      <c r="F43" s="142"/>
      <c r="G43" s="142"/>
    </row>
    <row r="44" spans="1:7" ht="15" customHeight="1">
      <c r="A44" s="126"/>
      <c r="B44" s="110"/>
      <c r="C44" s="107"/>
      <c r="D44" s="142"/>
      <c r="E44" s="142"/>
      <c r="F44" s="142"/>
      <c r="G44" s="142"/>
    </row>
    <row r="45" spans="1:7" ht="15" customHeight="1">
      <c r="A45" s="126"/>
      <c r="B45" s="110"/>
      <c r="C45" s="107"/>
      <c r="D45" s="142"/>
      <c r="E45" s="142"/>
      <c r="F45" s="142"/>
      <c r="G45" s="142"/>
    </row>
    <row r="46" spans="1:7" ht="15" customHeight="1">
      <c r="A46" s="126"/>
      <c r="B46" s="110"/>
      <c r="C46" s="107"/>
      <c r="D46" s="142"/>
      <c r="E46" s="142"/>
      <c r="F46" s="142"/>
      <c r="G46" s="142"/>
    </row>
    <row r="47" spans="1:7" ht="15" customHeight="1">
      <c r="A47" s="126"/>
      <c r="B47" s="110"/>
      <c r="C47" s="109"/>
      <c r="D47" s="144"/>
      <c r="E47" s="142"/>
      <c r="F47" s="142"/>
      <c r="G47" s="142"/>
    </row>
    <row r="48" spans="1:7" ht="15" customHeight="1">
      <c r="A48" s="126"/>
      <c r="B48" s="110"/>
      <c r="C48" s="109"/>
      <c r="D48" s="144"/>
      <c r="E48" s="142"/>
      <c r="F48" s="142"/>
      <c r="G48" s="142"/>
    </row>
    <row r="49" spans="1:7" ht="15" customHeight="1">
      <c r="A49" s="126"/>
      <c r="B49" s="110"/>
      <c r="C49" s="107"/>
      <c r="D49" s="142"/>
      <c r="E49" s="142"/>
      <c r="F49" s="142"/>
      <c r="G49" s="142"/>
    </row>
    <row r="50" spans="1:7" ht="15" customHeight="1">
      <c r="A50" s="126"/>
      <c r="B50" s="110"/>
      <c r="C50" s="107"/>
      <c r="D50" s="142"/>
      <c r="E50" s="142"/>
      <c r="F50" s="142"/>
      <c r="G50" s="142"/>
    </row>
    <row r="51" spans="1:7" ht="15" customHeight="1">
      <c r="A51" s="126"/>
      <c r="B51" s="110"/>
      <c r="C51" s="107"/>
      <c r="D51" s="142"/>
      <c r="E51" s="142"/>
      <c r="F51" s="142"/>
      <c r="G51" s="142"/>
    </row>
    <row r="52" spans="1:7" ht="15" customHeight="1">
      <c r="A52" s="126"/>
      <c r="B52" s="110"/>
      <c r="C52" s="109"/>
      <c r="D52" s="144"/>
      <c r="E52" s="142"/>
      <c r="F52" s="142"/>
      <c r="G52" s="142"/>
    </row>
    <row r="53" spans="1:7" ht="15" customHeight="1">
      <c r="A53" s="126"/>
      <c r="B53" s="110"/>
      <c r="C53" s="109"/>
      <c r="D53" s="144"/>
      <c r="E53" s="142"/>
      <c r="F53" s="142"/>
      <c r="G53" s="142"/>
    </row>
    <row r="54" spans="1:7" ht="15" customHeight="1">
      <c r="A54" s="126"/>
      <c r="B54" s="110"/>
      <c r="C54" s="109"/>
      <c r="D54" s="144"/>
      <c r="E54" s="142"/>
      <c r="F54" s="142"/>
      <c r="G54" s="142"/>
    </row>
    <row r="55" spans="1:7" ht="15" customHeight="1">
      <c r="A55" s="126"/>
      <c r="B55" s="110"/>
      <c r="C55" s="109"/>
      <c r="D55" s="144"/>
      <c r="E55" s="142"/>
      <c r="F55" s="142"/>
      <c r="G55" s="142"/>
    </row>
    <row r="56" spans="1:7" ht="15" customHeight="1">
      <c r="A56" s="126"/>
      <c r="B56" s="110"/>
      <c r="C56" s="109"/>
      <c r="D56" s="144"/>
      <c r="E56" s="142"/>
      <c r="F56" s="142"/>
      <c r="G56" s="142"/>
    </row>
    <row r="57" spans="1:7" ht="15" customHeight="1">
      <c r="A57" s="126"/>
      <c r="B57" s="110"/>
      <c r="C57" s="109"/>
      <c r="D57" s="144"/>
      <c r="E57" s="142"/>
      <c r="F57" s="142"/>
      <c r="G57" s="142"/>
    </row>
    <row r="58" spans="1:7" ht="15" customHeight="1">
      <c r="A58" s="126"/>
      <c r="B58" s="110"/>
      <c r="C58" s="109"/>
      <c r="D58" s="144"/>
      <c r="E58" s="142"/>
      <c r="F58" s="142"/>
      <c r="G58" s="142"/>
    </row>
    <row r="59" spans="1:7" ht="15" customHeight="1">
      <c r="A59" s="126"/>
      <c r="B59" s="110"/>
      <c r="C59" s="109"/>
      <c r="D59" s="144"/>
      <c r="E59" s="142"/>
      <c r="F59" s="142"/>
      <c r="G59" s="142"/>
    </row>
    <row r="60" spans="1:7" ht="15" customHeight="1">
      <c r="A60" s="126"/>
      <c r="B60" s="110"/>
      <c r="C60" s="109"/>
      <c r="D60" s="144"/>
      <c r="E60" s="142"/>
      <c r="F60" s="142"/>
      <c r="G60" s="142"/>
    </row>
    <row r="61" spans="1:7" ht="15" customHeight="1">
      <c r="A61" s="126"/>
      <c r="B61" s="110"/>
      <c r="C61" s="109"/>
      <c r="D61" s="144"/>
      <c r="E61" s="142"/>
      <c r="F61" s="142"/>
      <c r="G61" s="142"/>
    </row>
    <row r="62" spans="1:7" ht="15" customHeight="1">
      <c r="A62" s="126"/>
      <c r="B62" s="110"/>
      <c r="C62" s="109"/>
      <c r="D62" s="144"/>
      <c r="E62" s="142"/>
      <c r="F62" s="142"/>
      <c r="G62" s="142"/>
    </row>
    <row r="63" spans="1:7" ht="15" customHeight="1">
      <c r="A63" s="126"/>
      <c r="B63" s="110"/>
      <c r="C63" s="109"/>
      <c r="D63" s="144"/>
      <c r="E63" s="142"/>
      <c r="F63" s="142"/>
      <c r="G63" s="142"/>
    </row>
    <row r="64" spans="1:7" ht="15" customHeight="1">
      <c r="A64" s="126"/>
      <c r="B64" s="110"/>
      <c r="C64" s="109"/>
      <c r="D64" s="144"/>
      <c r="E64" s="142"/>
      <c r="F64" s="142"/>
      <c r="G64" s="142"/>
    </row>
    <row r="65" spans="1:7" ht="15" customHeight="1">
      <c r="A65" s="126"/>
      <c r="B65" s="110"/>
      <c r="C65" s="109"/>
      <c r="D65" s="144"/>
      <c r="E65" s="142"/>
      <c r="F65" s="142"/>
      <c r="G65" s="142"/>
    </row>
    <row r="66" spans="1:7" ht="15" customHeight="1">
      <c r="A66" s="126"/>
      <c r="B66" s="110"/>
      <c r="C66" s="109"/>
      <c r="D66" s="144"/>
      <c r="E66" s="142"/>
      <c r="F66" s="142"/>
      <c r="G66" s="142"/>
    </row>
    <row r="67" spans="1:7" ht="15" customHeight="1">
      <c r="A67" s="126"/>
      <c r="B67" s="110"/>
      <c r="C67" s="109"/>
      <c r="D67" s="144"/>
      <c r="E67" s="142"/>
      <c r="F67" s="142"/>
      <c r="G67" s="142"/>
    </row>
    <row r="68" spans="1:7" ht="15" customHeight="1">
      <c r="A68" s="126"/>
      <c r="B68" s="110"/>
      <c r="C68" s="109"/>
      <c r="D68" s="144"/>
      <c r="E68" s="142"/>
      <c r="F68" s="142"/>
      <c r="G68" s="142"/>
    </row>
    <row r="69" spans="1:7" ht="15" customHeight="1">
      <c r="A69" s="126"/>
      <c r="B69" s="110"/>
      <c r="C69" s="109"/>
      <c r="D69" s="144"/>
      <c r="E69" s="142"/>
      <c r="F69" s="142"/>
      <c r="G69" s="142"/>
    </row>
    <row r="70" spans="1:7" ht="15" customHeight="1">
      <c r="A70" s="126"/>
      <c r="B70" s="110"/>
      <c r="C70" s="109"/>
      <c r="D70" s="144"/>
      <c r="E70" s="142"/>
      <c r="F70" s="142"/>
      <c r="G70" s="142"/>
    </row>
    <row r="71" spans="1:7" ht="15" customHeight="1">
      <c r="A71" s="126"/>
      <c r="B71" s="110"/>
      <c r="C71" s="109"/>
      <c r="D71" s="144"/>
      <c r="E71" s="142"/>
      <c r="F71" s="142"/>
      <c r="G71" s="142"/>
    </row>
    <row r="72" spans="1:7" ht="15" customHeight="1">
      <c r="A72" s="126"/>
      <c r="B72" s="110"/>
      <c r="C72" s="109"/>
      <c r="D72" s="144"/>
      <c r="E72" s="142"/>
      <c r="F72" s="142"/>
      <c r="G72" s="142"/>
    </row>
    <row r="73" spans="1:7" ht="15" customHeight="1">
      <c r="A73" s="126"/>
      <c r="B73" s="110"/>
      <c r="C73" s="107"/>
      <c r="D73" s="142"/>
      <c r="E73" s="142"/>
      <c r="F73" s="142"/>
      <c r="G73" s="142"/>
    </row>
    <row r="74" spans="1:7" ht="15" customHeight="1">
      <c r="A74" s="126"/>
      <c r="B74" s="110"/>
      <c r="C74" s="107"/>
      <c r="D74" s="142"/>
      <c r="E74" s="142"/>
      <c r="F74" s="142"/>
      <c r="G74" s="142"/>
    </row>
    <row r="75" spans="1:7" ht="15" customHeight="1">
      <c r="A75" s="126"/>
      <c r="B75" s="110"/>
      <c r="C75" s="107"/>
      <c r="D75" s="142"/>
      <c r="E75" s="142"/>
      <c r="F75" s="142"/>
      <c r="G75" s="142"/>
    </row>
    <row r="76" spans="1:7" ht="15" customHeight="1">
      <c r="A76" s="126"/>
      <c r="B76" s="110"/>
      <c r="C76" s="107"/>
      <c r="D76" s="142"/>
      <c r="E76" s="142"/>
      <c r="F76" s="142"/>
      <c r="G76" s="142"/>
    </row>
    <row r="77" spans="1:7" ht="15" customHeight="1">
      <c r="A77" s="126"/>
      <c r="B77" s="110"/>
      <c r="C77" s="109"/>
      <c r="D77" s="144"/>
      <c r="E77" s="142"/>
      <c r="F77" s="142"/>
      <c r="G77" s="142"/>
    </row>
    <row r="78" spans="1:7" ht="15" customHeight="1">
      <c r="A78" s="126"/>
      <c r="B78" s="110"/>
      <c r="C78" s="109"/>
      <c r="D78" s="144"/>
      <c r="E78" s="142"/>
      <c r="F78" s="142"/>
      <c r="G78" s="142"/>
    </row>
    <row r="79" spans="1:7" ht="15" customHeight="1">
      <c r="A79" s="126"/>
      <c r="B79" s="110"/>
      <c r="C79" s="109"/>
      <c r="D79" s="144"/>
      <c r="E79" s="142"/>
      <c r="F79" s="142"/>
      <c r="G79" s="142"/>
    </row>
    <row r="80" spans="1:7" ht="15" customHeight="1">
      <c r="A80" s="126"/>
      <c r="B80" s="110"/>
      <c r="C80" s="109"/>
      <c r="D80" s="144"/>
      <c r="E80" s="142"/>
      <c r="F80" s="142"/>
      <c r="G80" s="142"/>
    </row>
    <row r="81" spans="1:7" ht="15" customHeight="1">
      <c r="A81" s="126"/>
      <c r="B81" s="110"/>
      <c r="C81" s="109"/>
      <c r="D81" s="144"/>
      <c r="E81" s="142"/>
      <c r="F81" s="142"/>
      <c r="G81" s="142"/>
    </row>
    <row r="82" spans="1:7" ht="15" customHeight="1">
      <c r="A82" s="126"/>
      <c r="B82" s="110"/>
      <c r="C82" s="107"/>
      <c r="D82" s="142"/>
      <c r="E82" s="142"/>
      <c r="F82" s="142"/>
      <c r="G82" s="142"/>
    </row>
    <row r="83" spans="1:7" ht="15" customHeight="1">
      <c r="A83" s="126"/>
      <c r="B83" s="110"/>
      <c r="C83" s="107"/>
      <c r="D83" s="142"/>
      <c r="E83" s="142"/>
      <c r="F83" s="142"/>
      <c r="G83" s="142"/>
    </row>
    <row r="84" spans="1:7" ht="15" customHeight="1">
      <c r="A84" s="126"/>
      <c r="B84" s="110"/>
      <c r="C84" s="107"/>
      <c r="D84" s="142"/>
      <c r="E84" s="142"/>
      <c r="F84" s="142"/>
      <c r="G84" s="142"/>
    </row>
    <row r="85" spans="1:7" ht="15" customHeight="1">
      <c r="A85" s="126"/>
      <c r="B85" s="110"/>
      <c r="C85" s="107"/>
      <c r="D85" s="142"/>
      <c r="E85" s="142"/>
      <c r="F85" s="142"/>
      <c r="G85" s="142"/>
    </row>
    <row r="86" spans="1:7" ht="15" customHeight="1">
      <c r="A86" s="126"/>
      <c r="B86" s="110"/>
      <c r="C86" s="145"/>
      <c r="D86" s="111"/>
      <c r="E86" s="111"/>
      <c r="F86" s="111"/>
      <c r="G86" s="111"/>
    </row>
    <row r="87" spans="1:7" ht="15" customHeight="1">
      <c r="A87" s="126"/>
      <c r="B87" s="110"/>
      <c r="C87" s="145"/>
      <c r="D87" s="111"/>
      <c r="E87" s="111"/>
      <c r="F87" s="111"/>
      <c r="G87" s="111"/>
    </row>
    <row r="88" spans="1:7" ht="15" customHeight="1">
      <c r="A88" s="126"/>
      <c r="B88" s="110"/>
      <c r="C88" s="145"/>
      <c r="D88" s="111"/>
      <c r="E88" s="111"/>
      <c r="F88" s="111"/>
      <c r="G88" s="111"/>
    </row>
    <row r="89" spans="1:7" ht="15" customHeight="1">
      <c r="A89" s="126"/>
      <c r="B89" s="110"/>
      <c r="C89" s="145"/>
      <c r="D89" s="111"/>
      <c r="E89" s="111"/>
      <c r="F89" s="111"/>
      <c r="G89" s="111"/>
    </row>
    <row r="90" spans="1:7" ht="15" customHeight="1">
      <c r="A90" s="126"/>
      <c r="B90" s="110"/>
      <c r="C90" s="145"/>
      <c r="D90" s="111"/>
      <c r="E90" s="111"/>
      <c r="F90" s="111"/>
      <c r="G90" s="111"/>
    </row>
    <row r="91" spans="1:7" ht="15" customHeight="1">
      <c r="A91" s="126"/>
      <c r="B91" s="110"/>
      <c r="C91" s="145"/>
      <c r="D91" s="111"/>
      <c r="E91" s="111"/>
      <c r="F91" s="111"/>
      <c r="G91" s="111"/>
    </row>
    <row r="92" spans="1:7" ht="15" customHeight="1">
      <c r="A92" s="126"/>
      <c r="B92" s="110"/>
      <c r="C92" s="145"/>
      <c r="D92" s="111"/>
      <c r="E92" s="111"/>
      <c r="F92" s="111"/>
      <c r="G92" s="111"/>
    </row>
    <row r="93" spans="1:7" ht="15" customHeight="1">
      <c r="A93" s="126"/>
      <c r="B93" s="110"/>
      <c r="C93" s="145"/>
      <c r="D93" s="111"/>
      <c r="E93" s="111"/>
      <c r="F93" s="111"/>
      <c r="G93" s="111"/>
    </row>
    <row r="94" spans="1:7" ht="15" customHeight="1">
      <c r="A94" s="126"/>
      <c r="B94" s="110"/>
      <c r="C94" s="145"/>
      <c r="D94" s="111"/>
      <c r="E94" s="111"/>
      <c r="F94" s="111"/>
      <c r="G94" s="111"/>
    </row>
    <row r="95" spans="1:7" ht="15" customHeight="1">
      <c r="A95" s="126"/>
      <c r="B95" s="110"/>
      <c r="C95" s="145"/>
      <c r="D95" s="111"/>
      <c r="E95" s="111"/>
      <c r="F95" s="111"/>
      <c r="G95" s="111"/>
    </row>
    <row r="96" spans="1:7" ht="15" customHeight="1">
      <c r="A96" s="126"/>
      <c r="B96" s="110"/>
      <c r="C96" s="145"/>
      <c r="D96" s="111"/>
      <c r="E96" s="111"/>
      <c r="F96" s="111"/>
      <c r="G96" s="111"/>
    </row>
    <row r="97" spans="1:7" ht="15" customHeight="1">
      <c r="A97" s="126"/>
      <c r="B97" s="110"/>
      <c r="C97" s="145"/>
      <c r="D97" s="111"/>
      <c r="E97" s="111"/>
      <c r="F97" s="111"/>
      <c r="G97" s="111"/>
    </row>
    <row r="98" spans="1:7" ht="15" customHeight="1">
      <c r="A98" s="126"/>
      <c r="B98" s="110"/>
      <c r="C98" s="145"/>
      <c r="D98" s="111"/>
      <c r="E98" s="111"/>
      <c r="F98" s="111"/>
      <c r="G98" s="111"/>
    </row>
    <row r="99" spans="1:7" ht="15" customHeight="1">
      <c r="A99" s="126"/>
      <c r="B99" s="110"/>
      <c r="C99" s="145"/>
      <c r="D99" s="111"/>
      <c r="E99" s="111"/>
      <c r="F99" s="111"/>
      <c r="G99" s="111"/>
    </row>
    <row r="100" spans="1:4" ht="15" customHeight="1">
      <c r="A100" s="125"/>
      <c r="C100" s="113"/>
      <c r="D100" s="40"/>
    </row>
    <row r="101" spans="1:4" ht="15" customHeight="1">
      <c r="A101" s="125"/>
      <c r="C101" s="113"/>
      <c r="D101" s="40"/>
    </row>
    <row r="102" spans="1:4" ht="15" customHeight="1">
      <c r="A102" s="125"/>
      <c r="C102" s="113"/>
      <c r="D102" s="40"/>
    </row>
    <row r="103" spans="1:4" ht="15" customHeight="1">
      <c r="A103" s="125"/>
      <c r="C103" s="113"/>
      <c r="D103" s="40"/>
    </row>
    <row r="104" spans="1:4" ht="15" customHeight="1">
      <c r="A104" s="125"/>
      <c r="C104" s="113"/>
      <c r="D104" s="40"/>
    </row>
    <row r="105" spans="1:4" ht="15" customHeight="1">
      <c r="A105" s="125"/>
      <c r="C105" s="113"/>
      <c r="D105" s="40"/>
    </row>
    <row r="106" spans="1:4" ht="15" customHeight="1">
      <c r="A106" s="125"/>
      <c r="C106" s="113"/>
      <c r="D106" s="40"/>
    </row>
    <row r="107" spans="1:4" ht="15" customHeight="1">
      <c r="A107" s="125"/>
      <c r="C107" s="113"/>
      <c r="D107" s="40"/>
    </row>
    <row r="108" spans="1:4" ht="15" customHeight="1">
      <c r="A108" s="125"/>
      <c r="C108" s="113"/>
      <c r="D108" s="40"/>
    </row>
    <row r="109" spans="1:4" ht="15" customHeight="1">
      <c r="A109" s="125"/>
      <c r="C109" s="113"/>
      <c r="D109" s="40"/>
    </row>
    <row r="110" spans="1:4" ht="15" customHeight="1">
      <c r="A110" s="125"/>
      <c r="C110" s="113"/>
      <c r="D110" s="40"/>
    </row>
    <row r="111" spans="1:4" ht="15" customHeight="1">
      <c r="A111" s="125"/>
      <c r="C111" s="113"/>
      <c r="D111" s="40"/>
    </row>
    <row r="112" spans="1:4" ht="15">
      <c r="A112" s="125"/>
      <c r="C112" s="113"/>
      <c r="D112" s="40"/>
    </row>
    <row r="113" spans="1:4" ht="15">
      <c r="A113" s="125"/>
      <c r="C113" s="113"/>
      <c r="D113" s="40"/>
    </row>
    <row r="114" spans="1:4" ht="15">
      <c r="A114" s="125"/>
      <c r="C114" s="113"/>
      <c r="D114" s="40"/>
    </row>
    <row r="115" spans="1:4" ht="15">
      <c r="A115" s="125"/>
      <c r="C115" s="113"/>
      <c r="D115" s="40"/>
    </row>
    <row r="116" spans="1:4" ht="15">
      <c r="A116" s="125"/>
      <c r="C116" s="113"/>
      <c r="D116" s="40"/>
    </row>
    <row r="117" spans="1:4" ht="15">
      <c r="A117" s="125"/>
      <c r="C117" s="113"/>
      <c r="D117" s="40"/>
    </row>
    <row r="118" spans="1:4" ht="15">
      <c r="A118" s="125"/>
      <c r="C118" s="113"/>
      <c r="D118" s="40"/>
    </row>
    <row r="119" spans="1:4" ht="15">
      <c r="A119" s="125"/>
      <c r="C119" s="113"/>
      <c r="D119" s="40"/>
    </row>
    <row r="120" spans="1:4" ht="15">
      <c r="A120" s="125"/>
      <c r="C120" s="113"/>
      <c r="D120" s="40"/>
    </row>
    <row r="121" spans="1:4" ht="15">
      <c r="A121" s="125"/>
      <c r="C121" s="113"/>
      <c r="D121" s="40"/>
    </row>
    <row r="122" spans="1:4" ht="15">
      <c r="A122" s="125"/>
      <c r="C122" s="113"/>
      <c r="D122" s="40"/>
    </row>
    <row r="123" spans="1:4" ht="15">
      <c r="A123" s="125"/>
      <c r="C123" s="113"/>
      <c r="D123" s="40"/>
    </row>
    <row r="124" spans="1:4" ht="15">
      <c r="A124" s="125"/>
      <c r="C124" s="113"/>
      <c r="D124" s="40"/>
    </row>
    <row r="125" spans="1:4" ht="15">
      <c r="A125" s="125"/>
      <c r="C125" s="113"/>
      <c r="D125" s="40"/>
    </row>
    <row r="126" spans="3:4" ht="15">
      <c r="C126" s="113"/>
      <c r="D126" s="40"/>
    </row>
    <row r="127" spans="3:4" ht="15">
      <c r="C127" s="113"/>
      <c r="D127" s="40"/>
    </row>
    <row r="128" spans="3:4" ht="15">
      <c r="C128" s="113"/>
      <c r="D128" s="40"/>
    </row>
    <row r="129" spans="3:4" ht="15">
      <c r="C129" s="113"/>
      <c r="D129" s="40"/>
    </row>
    <row r="130" spans="3:4" ht="15">
      <c r="C130" s="113"/>
      <c r="D130" s="40"/>
    </row>
    <row r="131" spans="3:4" ht="15">
      <c r="C131" s="113"/>
      <c r="D131" s="40"/>
    </row>
    <row r="132" spans="3:4" ht="15">
      <c r="C132" s="113"/>
      <c r="D132" s="40"/>
    </row>
    <row r="133" spans="3:4" ht="15">
      <c r="C133" s="113"/>
      <c r="D133" s="40"/>
    </row>
    <row r="134" spans="3:4" ht="15">
      <c r="C134" s="113"/>
      <c r="D134" s="40"/>
    </row>
    <row r="135" spans="3:4" ht="15">
      <c r="C135" s="113"/>
      <c r="D135" s="40"/>
    </row>
    <row r="136" spans="3:4" ht="15">
      <c r="C136" s="113"/>
      <c r="D136" s="40"/>
    </row>
    <row r="181" spans="3:4" ht="15">
      <c r="C181" s="113"/>
      <c r="D181" s="40"/>
    </row>
    <row r="182" spans="3:4" ht="15">
      <c r="C182" s="113"/>
      <c r="D182" s="40"/>
    </row>
    <row r="183" spans="3:4" ht="15">
      <c r="C183" s="113"/>
      <c r="D183" s="40"/>
    </row>
    <row r="184" spans="3:4" ht="15">
      <c r="C184" s="113"/>
      <c r="D184" s="40"/>
    </row>
    <row r="185" spans="3:4" ht="15">
      <c r="C185" s="113"/>
      <c r="D185" s="40"/>
    </row>
    <row r="186" spans="3:4" ht="15">
      <c r="C186" s="113"/>
      <c r="D186" s="40"/>
    </row>
    <row r="190" spans="3:4" ht="15">
      <c r="C190" s="113"/>
      <c r="D190" s="40"/>
    </row>
    <row r="195" spans="3:4" ht="15">
      <c r="C195" s="113"/>
      <c r="D195" s="40"/>
    </row>
    <row r="196" spans="3:4" ht="15">
      <c r="C196" s="113"/>
      <c r="D196" s="40"/>
    </row>
    <row r="197" spans="3:4" ht="15">
      <c r="C197" s="113"/>
      <c r="D197" s="40"/>
    </row>
    <row r="198" spans="3:4" ht="15">
      <c r="C198" s="113"/>
      <c r="D198" s="40"/>
    </row>
    <row r="199" spans="3:4" ht="15">
      <c r="C199" s="113"/>
      <c r="D199" s="40"/>
    </row>
    <row r="200" spans="3:4" ht="15">
      <c r="C200" s="113"/>
      <c r="D200" s="40"/>
    </row>
    <row r="201" spans="3:4" ht="15">
      <c r="C201" s="113"/>
      <c r="D201" s="40"/>
    </row>
    <row r="202" spans="3:4" ht="15">
      <c r="C202" s="113"/>
      <c r="D202" s="40"/>
    </row>
    <row r="203" spans="3:4" ht="15">
      <c r="C203" s="113"/>
      <c r="D203" s="40"/>
    </row>
    <row r="204" spans="3:4" ht="15">
      <c r="C204" s="113"/>
      <c r="D204" s="40"/>
    </row>
    <row r="205" spans="3:4" ht="15">
      <c r="C205" s="113"/>
      <c r="D205" s="40"/>
    </row>
    <row r="206" spans="3:4" ht="15">
      <c r="C206" s="113"/>
      <c r="D206" s="40"/>
    </row>
    <row r="207" spans="3:4" ht="15">
      <c r="C207" s="113"/>
      <c r="D207" s="40"/>
    </row>
    <row r="208" spans="3:4" ht="15">
      <c r="C208" s="113"/>
      <c r="D208" s="40"/>
    </row>
    <row r="209" spans="3:4" ht="15">
      <c r="C209" s="113"/>
      <c r="D209" s="40"/>
    </row>
    <row r="210" spans="3:4" ht="15">
      <c r="C210" s="113"/>
      <c r="D210" s="40"/>
    </row>
    <row r="211" spans="3:4" ht="15">
      <c r="C211" s="113"/>
      <c r="D211" s="40"/>
    </row>
    <row r="212" spans="3:4" ht="15">
      <c r="C212" s="113"/>
      <c r="D212" s="40"/>
    </row>
    <row r="213" spans="3:4" ht="15">
      <c r="C213" s="113"/>
      <c r="D213" s="40"/>
    </row>
    <row r="214" spans="3:4" ht="15">
      <c r="C214" s="113"/>
      <c r="D214" s="40"/>
    </row>
    <row r="215" spans="3:4" ht="15">
      <c r="C215" s="113"/>
      <c r="D215" s="40"/>
    </row>
    <row r="216" spans="3:4" ht="15">
      <c r="C216" s="113"/>
      <c r="D216" s="40"/>
    </row>
    <row r="217" spans="3:4" ht="15">
      <c r="C217" s="113"/>
      <c r="D217" s="40"/>
    </row>
    <row r="218" spans="3:4" ht="15">
      <c r="C218" s="113"/>
      <c r="D218" s="40"/>
    </row>
    <row r="219" spans="3:4" ht="15">
      <c r="C219" s="113"/>
      <c r="D219" s="40"/>
    </row>
    <row r="220" spans="3:4" ht="15">
      <c r="C220" s="113"/>
      <c r="D220" s="40"/>
    </row>
    <row r="221" spans="3:4" ht="15">
      <c r="C221" s="113"/>
      <c r="D221" s="40"/>
    </row>
    <row r="222" spans="3:4" ht="15">
      <c r="C222" s="113"/>
      <c r="D222" s="40"/>
    </row>
    <row r="223" spans="3:4" ht="15">
      <c r="C223" s="113"/>
      <c r="D223" s="40"/>
    </row>
    <row r="224" spans="3:4" ht="15">
      <c r="C224" s="113"/>
      <c r="D224" s="40"/>
    </row>
    <row r="225" spans="3:4" ht="15">
      <c r="C225" s="113"/>
      <c r="D225" s="40"/>
    </row>
    <row r="226" spans="3:4" ht="15">
      <c r="C226" s="113"/>
      <c r="D226" s="40"/>
    </row>
    <row r="227" spans="3:4" ht="15">
      <c r="C227" s="113"/>
      <c r="D227" s="40"/>
    </row>
    <row r="228" spans="3:4" ht="15">
      <c r="C228" s="113"/>
      <c r="D228" s="40"/>
    </row>
    <row r="229" spans="3:4" ht="15">
      <c r="C229" s="113"/>
      <c r="D229" s="40"/>
    </row>
    <row r="230" spans="3:4" ht="15">
      <c r="C230" s="113"/>
      <c r="D230" s="40"/>
    </row>
    <row r="231" spans="1:2" s="113" customFormat="1" ht="15">
      <c r="A231" s="114"/>
      <c r="B231" s="115"/>
    </row>
    <row r="232" spans="1:2" s="113" customFormat="1" ht="15">
      <c r="A232" s="114"/>
      <c r="B232" s="115"/>
    </row>
    <row r="233" spans="1:2" s="113" customFormat="1" ht="15">
      <c r="A233" s="114"/>
      <c r="B233" s="115"/>
    </row>
    <row r="234" spans="1:2" s="113" customFormat="1" ht="15">
      <c r="A234" s="114"/>
      <c r="B234" s="115"/>
    </row>
    <row r="235" spans="1:2" s="113" customFormat="1" ht="15">
      <c r="A235" s="114"/>
      <c r="B235" s="115"/>
    </row>
    <row r="236" spans="1:2" s="113" customFormat="1" ht="15">
      <c r="A236" s="114"/>
      <c r="B236" s="115"/>
    </row>
    <row r="237" spans="1:2" s="113" customFormat="1" ht="15">
      <c r="A237" s="114"/>
      <c r="B237" s="115"/>
    </row>
    <row r="238" spans="1:2" s="113" customFormat="1" ht="15">
      <c r="A238" s="114"/>
      <c r="B238" s="115"/>
    </row>
    <row r="239" spans="1:2" s="113" customFormat="1" ht="15">
      <c r="A239" s="114"/>
      <c r="B239" s="115"/>
    </row>
    <row r="240" spans="1:2" s="113" customFormat="1" ht="15">
      <c r="A240" s="114"/>
      <c r="B240" s="115"/>
    </row>
    <row r="241" spans="1:2" s="113" customFormat="1" ht="15">
      <c r="A241" s="114"/>
      <c r="B241" s="115"/>
    </row>
    <row r="242" spans="1:2" s="113" customFormat="1" ht="15">
      <c r="A242" s="114"/>
      <c r="B242" s="115"/>
    </row>
    <row r="243" spans="1:2" s="113" customFormat="1" ht="15">
      <c r="A243" s="114"/>
      <c r="B243" s="115"/>
    </row>
    <row r="244" spans="1:2" s="113" customFormat="1" ht="15">
      <c r="A244" s="114"/>
      <c r="B244" s="115"/>
    </row>
    <row r="245" spans="1:2" s="113" customFormat="1" ht="15">
      <c r="A245" s="114"/>
      <c r="B245" s="115"/>
    </row>
    <row r="246" spans="1:2" s="113" customFormat="1" ht="15">
      <c r="A246" s="114"/>
      <c r="B246" s="115"/>
    </row>
    <row r="247" spans="1:2" s="113" customFormat="1" ht="15">
      <c r="A247" s="114"/>
      <c r="B247" s="115"/>
    </row>
    <row r="248" spans="1:2" s="113" customFormat="1" ht="15">
      <c r="A248" s="114"/>
      <c r="B248" s="115"/>
    </row>
    <row r="249" spans="1:2" s="113" customFormat="1" ht="15">
      <c r="A249" s="114"/>
      <c r="B249" s="115"/>
    </row>
    <row r="250" spans="1:2" s="113" customFormat="1" ht="15">
      <c r="A250" s="114"/>
      <c r="B250" s="115"/>
    </row>
    <row r="251" spans="1:2" s="113" customFormat="1" ht="15">
      <c r="A251" s="114"/>
      <c r="B251" s="115"/>
    </row>
    <row r="252" spans="1:2" s="113" customFormat="1" ht="15">
      <c r="A252" s="114"/>
      <c r="B252" s="115"/>
    </row>
    <row r="253" spans="1:2" s="113" customFormat="1" ht="15">
      <c r="A253" s="114"/>
      <c r="B253" s="115"/>
    </row>
    <row r="254" spans="1:2" s="113" customFormat="1" ht="15">
      <c r="A254" s="114"/>
      <c r="B254" s="115"/>
    </row>
    <row r="255" spans="1:2" s="113" customFormat="1" ht="15">
      <c r="A255" s="114"/>
      <c r="B255" s="115"/>
    </row>
    <row r="256" spans="1:2" s="113" customFormat="1" ht="15">
      <c r="A256" s="114"/>
      <c r="B256" s="115"/>
    </row>
    <row r="257" spans="1:2" s="113" customFormat="1" ht="15">
      <c r="A257" s="114"/>
      <c r="B257" s="116"/>
    </row>
    <row r="258" spans="1:2" s="113" customFormat="1" ht="15">
      <c r="A258" s="114"/>
      <c r="B258" s="115"/>
    </row>
    <row r="259" spans="1:2" s="113" customFormat="1" ht="15">
      <c r="A259" s="114"/>
      <c r="B259" s="115"/>
    </row>
    <row r="260" spans="1:2" s="113" customFormat="1" ht="15">
      <c r="A260" s="114"/>
      <c r="B260" s="115"/>
    </row>
    <row r="261" spans="1:2" s="113" customFormat="1" ht="15">
      <c r="A261" s="114"/>
      <c r="B261" s="115"/>
    </row>
    <row r="262" spans="1:2" s="113" customFormat="1" ht="15">
      <c r="A262" s="114"/>
      <c r="B262" s="115"/>
    </row>
    <row r="263" spans="1:2" s="113" customFormat="1" ht="15">
      <c r="A263" s="114"/>
      <c r="B263" s="115"/>
    </row>
    <row r="264" spans="1:2" s="113" customFormat="1" ht="15">
      <c r="A264" s="114"/>
      <c r="B264" s="115"/>
    </row>
    <row r="265" spans="1:2" s="113" customFormat="1" ht="15">
      <c r="A265" s="114"/>
      <c r="B265" s="115"/>
    </row>
    <row r="266" spans="1:2" s="113" customFormat="1" ht="15">
      <c r="A266" s="114"/>
      <c r="B266" s="115"/>
    </row>
    <row r="267" spans="1:2" s="113" customFormat="1" ht="15">
      <c r="A267" s="114"/>
      <c r="B267" s="115"/>
    </row>
    <row r="268" spans="1:2" s="113" customFormat="1" ht="15">
      <c r="A268" s="114"/>
      <c r="B268" s="115"/>
    </row>
    <row r="269" spans="1:2" s="113" customFormat="1" ht="15">
      <c r="A269" s="114"/>
      <c r="B269" s="115"/>
    </row>
    <row r="270" spans="1:2" s="113" customFormat="1" ht="15">
      <c r="A270" s="114"/>
      <c r="B270" s="115"/>
    </row>
    <row r="271" spans="1:2" s="113" customFormat="1" ht="15">
      <c r="A271" s="114"/>
      <c r="B271" s="115"/>
    </row>
    <row r="272" spans="1:2" s="113" customFormat="1" ht="15">
      <c r="A272" s="114"/>
      <c r="B272" s="115"/>
    </row>
    <row r="273" spans="1:2" s="113" customFormat="1" ht="15">
      <c r="A273" s="114"/>
      <c r="B273" s="115"/>
    </row>
    <row r="274" spans="1:2" s="113" customFormat="1" ht="15">
      <c r="A274" s="114"/>
      <c r="B274" s="115"/>
    </row>
    <row r="275" spans="1:2" s="113" customFormat="1" ht="15">
      <c r="A275" s="114"/>
      <c r="B275" s="115"/>
    </row>
    <row r="276" spans="1:2" s="113" customFormat="1" ht="15">
      <c r="A276" s="114"/>
      <c r="B276" s="115"/>
    </row>
    <row r="277" spans="1:2" s="113" customFormat="1" ht="15">
      <c r="A277" s="114"/>
      <c r="B277" s="115"/>
    </row>
    <row r="278" spans="1:2" s="113" customFormat="1" ht="15">
      <c r="A278" s="114"/>
      <c r="B278" s="115"/>
    </row>
    <row r="279" spans="1:2" s="113" customFormat="1" ht="15">
      <c r="A279" s="114"/>
      <c r="B279" s="115"/>
    </row>
    <row r="280" spans="1:2" s="113" customFormat="1" ht="15">
      <c r="A280" s="114"/>
      <c r="B280" s="115"/>
    </row>
    <row r="281" spans="1:2" s="113" customFormat="1" ht="15">
      <c r="A281" s="114"/>
      <c r="B281" s="115"/>
    </row>
    <row r="282" spans="1:2" s="113" customFormat="1" ht="15">
      <c r="A282" s="114"/>
      <c r="B282" s="115"/>
    </row>
    <row r="283" spans="1:2" s="113" customFormat="1" ht="15">
      <c r="A283" s="114"/>
      <c r="B283" s="115"/>
    </row>
    <row r="284" spans="1:2" s="113" customFormat="1" ht="15">
      <c r="A284" s="114"/>
      <c r="B284" s="115"/>
    </row>
    <row r="285" spans="1:2" s="113" customFormat="1" ht="15">
      <c r="A285" s="114"/>
      <c r="B285" s="115"/>
    </row>
    <row r="286" spans="1:2" s="113" customFormat="1" ht="15">
      <c r="A286" s="114"/>
      <c r="B286" s="115"/>
    </row>
    <row r="287" spans="1:2" s="113" customFormat="1" ht="15">
      <c r="A287" s="114"/>
      <c r="B287" s="115"/>
    </row>
    <row r="288" spans="1:2" s="113" customFormat="1" ht="15">
      <c r="A288" s="114"/>
      <c r="B288" s="115"/>
    </row>
    <row r="289" spans="1:2" s="113" customFormat="1" ht="15">
      <c r="A289" s="114"/>
      <c r="B289" s="115"/>
    </row>
    <row r="290" spans="1:2" s="113" customFormat="1" ht="15">
      <c r="A290" s="114"/>
      <c r="B290" s="115"/>
    </row>
    <row r="291" spans="1:2" s="113" customFormat="1" ht="15">
      <c r="A291" s="114"/>
      <c r="B291" s="115"/>
    </row>
    <row r="292" spans="1:2" s="113" customFormat="1" ht="15">
      <c r="A292" s="114"/>
      <c r="B292" s="115"/>
    </row>
    <row r="293" spans="1:2" s="113" customFormat="1" ht="15">
      <c r="A293" s="114"/>
      <c r="B293" s="115"/>
    </row>
    <row r="294" spans="1:4" s="113" customFormat="1" ht="15">
      <c r="A294" s="114"/>
      <c r="B294" s="115"/>
      <c r="C294" s="101"/>
      <c r="D294" s="101"/>
    </row>
    <row r="295" spans="1:4" s="113" customFormat="1" ht="15">
      <c r="A295" s="114"/>
      <c r="B295" s="115"/>
      <c r="C295" s="101"/>
      <c r="D295" s="101"/>
    </row>
    <row r="305" spans="3:4" ht="15">
      <c r="C305" s="113"/>
      <c r="D305" s="40"/>
    </row>
    <row r="306" spans="3:4" ht="15">
      <c r="C306" s="113"/>
      <c r="D306" s="40"/>
    </row>
    <row r="307" spans="3:4" ht="15">
      <c r="C307" s="113"/>
      <c r="D307" s="40"/>
    </row>
    <row r="308" spans="3:4" ht="15">
      <c r="C308" s="113"/>
      <c r="D308" s="40"/>
    </row>
    <row r="323" spans="3:4" ht="15">
      <c r="C323" s="113"/>
      <c r="D323" s="40"/>
    </row>
    <row r="324" spans="3:4" ht="15">
      <c r="C324" s="113"/>
      <c r="D324" s="40"/>
    </row>
    <row r="325" spans="3:4" ht="15">
      <c r="C325" s="113"/>
      <c r="D325" s="40"/>
    </row>
    <row r="326" spans="3:4" ht="15">
      <c r="C326" s="113"/>
      <c r="D326" s="40"/>
    </row>
    <row r="330" spans="3:4" ht="15">
      <c r="C330" s="113"/>
      <c r="D330" s="40"/>
    </row>
    <row r="332" spans="3:4" ht="15">
      <c r="C332" s="113"/>
      <c r="D332" s="40"/>
    </row>
    <row r="336" spans="3:4" ht="15">
      <c r="C336" s="113"/>
      <c r="D336" s="40"/>
    </row>
    <row r="337" spans="3:4" ht="15">
      <c r="C337" s="113"/>
      <c r="D337" s="40"/>
    </row>
    <row r="338" spans="3:4" ht="15">
      <c r="C338" s="113"/>
      <c r="D338" s="40"/>
    </row>
    <row r="339" spans="3:4" ht="15">
      <c r="C339" s="113"/>
      <c r="D339" s="40"/>
    </row>
    <row r="340" spans="3:4" ht="15">
      <c r="C340" s="113"/>
      <c r="D340" s="40"/>
    </row>
    <row r="341" spans="3:4" ht="15">
      <c r="C341" s="113"/>
      <c r="D341" s="40"/>
    </row>
    <row r="342" spans="3:4" ht="15">
      <c r="C342" s="113"/>
      <c r="D342" s="40"/>
    </row>
    <row r="343" spans="3:4" ht="15">
      <c r="C343" s="113"/>
      <c r="D343" s="40"/>
    </row>
    <row r="344" spans="3:4" ht="15">
      <c r="C344" s="113"/>
      <c r="D344" s="40"/>
    </row>
    <row r="345" spans="3:4" ht="15">
      <c r="C345" s="113"/>
      <c r="D345" s="40"/>
    </row>
    <row r="346" spans="3:4" ht="15">
      <c r="C346" s="113"/>
      <c r="D346" s="40"/>
    </row>
  </sheetData>
  <sheetProtection/>
  <mergeCells count="5">
    <mergeCell ref="A10:A11"/>
    <mergeCell ref="B10:B11"/>
    <mergeCell ref="A1:D1"/>
    <mergeCell ref="A4:C4"/>
    <mergeCell ref="A5:C5"/>
  </mergeCells>
  <printOptions/>
  <pageMargins left="0.46" right="0" top="0.5905511811023623" bottom="0.98425196850393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E346"/>
  <sheetViews>
    <sheetView zoomScalePageLayoutView="0" workbookViewId="0" topLeftCell="A16">
      <selection activeCell="A1" sqref="A1:E1"/>
    </sheetView>
  </sheetViews>
  <sheetFormatPr defaultColWidth="9.140625" defaultRowHeight="12.75"/>
  <cols>
    <col min="1" max="1" width="19.00390625" style="104" customWidth="1"/>
    <col min="2" max="2" width="48.421875" style="105" customWidth="1"/>
    <col min="3" max="3" width="8.57421875" style="403" customWidth="1"/>
    <col min="4" max="4" width="8.28125" style="401" bestFit="1" customWidth="1"/>
    <col min="5" max="5" width="8.28125" style="402" customWidth="1"/>
    <col min="6" max="16384" width="9.140625" style="40" customWidth="1"/>
  </cols>
  <sheetData>
    <row r="1" spans="1:5" ht="48.75" customHeight="1">
      <c r="A1" s="434" t="s">
        <v>352</v>
      </c>
      <c r="B1" s="434"/>
      <c r="C1" s="434"/>
      <c r="D1" s="434"/>
      <c r="E1" s="434"/>
    </row>
    <row r="2" spans="1:3" ht="27.75" customHeight="1">
      <c r="A2" s="102"/>
      <c r="B2" s="102"/>
      <c r="C2" s="400"/>
    </row>
    <row r="3" ht="26.25" customHeight="1" hidden="1"/>
    <row r="4" spans="1:5" ht="30" customHeight="1">
      <c r="A4" s="436" t="s">
        <v>308</v>
      </c>
      <c r="B4" s="436"/>
      <c r="C4" s="436"/>
      <c r="D4" s="436"/>
      <c r="E4" s="436"/>
    </row>
    <row r="5" spans="1:5" ht="19.5" customHeight="1">
      <c r="A5" s="436" t="s">
        <v>309</v>
      </c>
      <c r="B5" s="436"/>
      <c r="C5" s="436"/>
      <c r="D5" s="436"/>
      <c r="E5" s="436"/>
    </row>
    <row r="6" ht="30" customHeight="1" hidden="1"/>
    <row r="7" spans="1:5" ht="30" customHeight="1">
      <c r="A7" s="437"/>
      <c r="B7" s="437"/>
      <c r="C7" s="437"/>
      <c r="D7" s="437"/>
      <c r="E7" s="437"/>
    </row>
    <row r="8" spans="1:5" ht="16.5" customHeight="1">
      <c r="A8" s="13"/>
      <c r="B8" s="17"/>
      <c r="C8" s="416" t="s">
        <v>223</v>
      </c>
      <c r="D8" s="417" t="s">
        <v>281</v>
      </c>
      <c r="E8" s="417" t="s">
        <v>310</v>
      </c>
    </row>
    <row r="9" spans="1:5" ht="29.25" customHeight="1">
      <c r="A9" s="277" t="s">
        <v>49</v>
      </c>
      <c r="B9" s="418" t="s">
        <v>50</v>
      </c>
      <c r="C9" s="117" t="s">
        <v>65</v>
      </c>
      <c r="D9" s="404" t="s">
        <v>65</v>
      </c>
      <c r="E9" s="404" t="s">
        <v>65</v>
      </c>
    </row>
    <row r="10" spans="1:5" ht="73.5" customHeight="1">
      <c r="A10" s="124" t="s">
        <v>67</v>
      </c>
      <c r="B10" s="138" t="s">
        <v>51</v>
      </c>
      <c r="C10" s="405">
        <f>C11</f>
        <v>-100.70000000000005</v>
      </c>
      <c r="D10" s="405">
        <f>D11</f>
        <v>-101.79999999999995</v>
      </c>
      <c r="E10" s="405">
        <f>E11</f>
        <v>-104.60000000000014</v>
      </c>
    </row>
    <row r="11" spans="1:5" ht="30" customHeight="1">
      <c r="A11" s="124" t="s">
        <v>67</v>
      </c>
      <c r="B11" s="138" t="s">
        <v>52</v>
      </c>
      <c r="C11" s="405">
        <f>C19</f>
        <v>-100.70000000000005</v>
      </c>
      <c r="D11" s="405">
        <f>D19</f>
        <v>-101.79999999999995</v>
      </c>
      <c r="E11" s="405">
        <f>E19</f>
        <v>-104.60000000000014</v>
      </c>
    </row>
    <row r="12" spans="1:5" ht="40.5" customHeight="1">
      <c r="A12" s="124" t="s">
        <v>68</v>
      </c>
      <c r="B12" s="138" t="s">
        <v>53</v>
      </c>
      <c r="C12" s="405">
        <v>0</v>
      </c>
      <c r="D12" s="406">
        <v>0</v>
      </c>
      <c r="E12" s="406">
        <v>0</v>
      </c>
    </row>
    <row r="13" spans="1:5" ht="65.25" customHeight="1">
      <c r="A13" s="124" t="s">
        <v>69</v>
      </c>
      <c r="B13" s="138" t="s">
        <v>54</v>
      </c>
      <c r="C13" s="405">
        <v>0</v>
      </c>
      <c r="D13" s="406">
        <v>0</v>
      </c>
      <c r="E13" s="406">
        <v>0</v>
      </c>
    </row>
    <row r="14" spans="1:5" ht="30" customHeight="1">
      <c r="A14" s="124" t="s">
        <v>70</v>
      </c>
      <c r="B14" s="138" t="s">
        <v>55</v>
      </c>
      <c r="C14" s="405">
        <v>0</v>
      </c>
      <c r="D14" s="406">
        <v>0</v>
      </c>
      <c r="E14" s="406">
        <v>0</v>
      </c>
    </row>
    <row r="15" spans="1:5" ht="42.75" customHeight="1">
      <c r="A15" s="124" t="s">
        <v>70</v>
      </c>
      <c r="B15" s="138" t="s">
        <v>63</v>
      </c>
      <c r="C15" s="405">
        <v>0</v>
      </c>
      <c r="D15" s="406">
        <v>0</v>
      </c>
      <c r="E15" s="406">
        <v>0</v>
      </c>
    </row>
    <row r="16" spans="1:5" ht="16.5" customHeight="1">
      <c r="A16" s="124" t="s">
        <v>71</v>
      </c>
      <c r="B16" s="138" t="s">
        <v>56</v>
      </c>
      <c r="C16" s="405">
        <v>0</v>
      </c>
      <c r="D16" s="406">
        <v>0</v>
      </c>
      <c r="E16" s="406">
        <v>0</v>
      </c>
    </row>
    <row r="17" spans="1:5" ht="16.5" customHeight="1">
      <c r="A17" s="124" t="s">
        <v>72</v>
      </c>
      <c r="B17" s="138" t="s">
        <v>55</v>
      </c>
      <c r="C17" s="405">
        <v>0</v>
      </c>
      <c r="D17" s="406">
        <v>0</v>
      </c>
      <c r="E17" s="406">
        <v>0</v>
      </c>
    </row>
    <row r="18" spans="1:5" ht="16.5" customHeight="1">
      <c r="A18" s="124" t="s">
        <v>72</v>
      </c>
      <c r="B18" s="138" t="s">
        <v>247</v>
      </c>
      <c r="C18" s="405">
        <v>0</v>
      </c>
      <c r="D18" s="406">
        <v>0</v>
      </c>
      <c r="E18" s="406">
        <v>0</v>
      </c>
    </row>
    <row r="19" spans="1:5" ht="27.75" customHeight="1">
      <c r="A19" s="124" t="s">
        <v>73</v>
      </c>
      <c r="B19" s="138" t="s">
        <v>57</v>
      </c>
      <c r="C19" s="405">
        <f>C20-C24</f>
        <v>-100.70000000000005</v>
      </c>
      <c r="D19" s="405">
        <f>D20-D24</f>
        <v>-101.79999999999995</v>
      </c>
      <c r="E19" s="405">
        <f>E20-E24</f>
        <v>-104.60000000000014</v>
      </c>
    </row>
    <row r="20" spans="1:5" ht="30" customHeight="1">
      <c r="A20" s="124" t="s">
        <v>74</v>
      </c>
      <c r="B20" s="138" t="s">
        <v>58</v>
      </c>
      <c r="C20" s="405">
        <f aca="true" t="shared" si="0" ref="C20:E22">C21</f>
        <v>1138.2</v>
      </c>
      <c r="D20" s="406">
        <f t="shared" si="0"/>
        <v>1158.5</v>
      </c>
      <c r="E20" s="406">
        <f t="shared" si="0"/>
        <v>1179</v>
      </c>
    </row>
    <row r="21" spans="1:5" ht="16.5" customHeight="1">
      <c r="A21" s="124" t="s">
        <v>75</v>
      </c>
      <c r="B21" s="138" t="s">
        <v>59</v>
      </c>
      <c r="C21" s="405">
        <f t="shared" si="0"/>
        <v>1138.2</v>
      </c>
      <c r="D21" s="406">
        <f t="shared" si="0"/>
        <v>1158.5</v>
      </c>
      <c r="E21" s="406">
        <f t="shared" si="0"/>
        <v>1179</v>
      </c>
    </row>
    <row r="22" spans="1:5" ht="30" customHeight="1">
      <c r="A22" s="124" t="s">
        <v>76</v>
      </c>
      <c r="B22" s="138" t="s">
        <v>60</v>
      </c>
      <c r="C22" s="405">
        <f t="shared" si="0"/>
        <v>1138.2</v>
      </c>
      <c r="D22" s="406">
        <f t="shared" si="0"/>
        <v>1158.5</v>
      </c>
      <c r="E22" s="406">
        <f t="shared" si="0"/>
        <v>1179</v>
      </c>
    </row>
    <row r="23" spans="1:5" ht="30.75" customHeight="1">
      <c r="A23" s="124" t="s">
        <v>77</v>
      </c>
      <c r="B23" s="138" t="s">
        <v>248</v>
      </c>
      <c r="C23" s="405">
        <f>'[1]Доходы'!C46</f>
        <v>1138.2</v>
      </c>
      <c r="D23" s="405">
        <f>'[1]Доходы'!D46</f>
        <v>1158.5</v>
      </c>
      <c r="E23" s="405">
        <f>'[1]Доходы'!E46</f>
        <v>1179</v>
      </c>
    </row>
    <row r="24" spans="1:5" ht="21">
      <c r="A24" s="124" t="s">
        <v>78</v>
      </c>
      <c r="B24" s="138" t="s">
        <v>61</v>
      </c>
      <c r="C24" s="419">
        <f aca="true" t="shared" si="1" ref="C24:E25">C25</f>
        <v>1238.9</v>
      </c>
      <c r="D24" s="419">
        <f t="shared" si="1"/>
        <v>1260.3</v>
      </c>
      <c r="E24" s="419">
        <f t="shared" si="1"/>
        <v>1283.6000000000001</v>
      </c>
    </row>
    <row r="25" spans="1:5" ht="25.5">
      <c r="A25" s="124" t="s">
        <v>79</v>
      </c>
      <c r="B25" s="138" t="s">
        <v>62</v>
      </c>
      <c r="C25" s="419">
        <f t="shared" si="1"/>
        <v>1238.9</v>
      </c>
      <c r="D25" s="419">
        <f t="shared" si="1"/>
        <v>1260.3</v>
      </c>
      <c r="E25" s="419">
        <f t="shared" si="1"/>
        <v>1283.6000000000001</v>
      </c>
    </row>
    <row r="26" spans="1:5" ht="25.5">
      <c r="A26" s="124" t="s">
        <v>80</v>
      </c>
      <c r="B26" s="138" t="s">
        <v>249</v>
      </c>
      <c r="C26" s="419">
        <f>'[1]Целевые статьи виды расходов'!L124</f>
        <v>1238.9</v>
      </c>
      <c r="D26" s="420">
        <f>'[1]Целевые статьи виды расходов'!Q124</f>
        <v>1260.3</v>
      </c>
      <c r="E26" s="420">
        <f>'[1]Целевые статьи виды расходов'!R124</f>
        <v>1283.6000000000001</v>
      </c>
    </row>
    <row r="27" ht="15">
      <c r="A27" s="125"/>
    </row>
    <row r="28" ht="15">
      <c r="A28" s="125"/>
    </row>
    <row r="29" ht="15">
      <c r="A29" s="125"/>
    </row>
    <row r="30" ht="15">
      <c r="A30" s="125"/>
    </row>
    <row r="31" ht="15">
      <c r="A31" s="125"/>
    </row>
    <row r="32" ht="15">
      <c r="A32" s="125"/>
    </row>
    <row r="33" spans="1:5" ht="15">
      <c r="A33" s="125"/>
      <c r="C33" s="108"/>
      <c r="D33" s="249"/>
      <c r="E33" s="252"/>
    </row>
    <row r="34" spans="1:5" ht="15">
      <c r="A34" s="125"/>
      <c r="C34" s="108"/>
      <c r="D34" s="249"/>
      <c r="E34" s="252"/>
    </row>
    <row r="35" spans="1:5" ht="15">
      <c r="A35" s="125"/>
      <c r="C35" s="108"/>
      <c r="D35" s="249"/>
      <c r="E35" s="252"/>
    </row>
    <row r="36" spans="1:5" ht="15">
      <c r="A36" s="125"/>
      <c r="C36" s="108"/>
      <c r="D36" s="249"/>
      <c r="E36" s="252"/>
    </row>
    <row r="37" spans="1:5" ht="15">
      <c r="A37" s="125"/>
      <c r="C37" s="108"/>
      <c r="D37" s="249"/>
      <c r="E37" s="252"/>
    </row>
    <row r="38" spans="1:5" ht="15">
      <c r="A38" s="125"/>
      <c r="C38" s="108"/>
      <c r="D38" s="249"/>
      <c r="E38" s="252"/>
    </row>
    <row r="39" spans="1:5" s="111" customFormat="1" ht="17.25" customHeight="1">
      <c r="A39" s="126"/>
      <c r="B39" s="110"/>
      <c r="C39" s="109"/>
      <c r="D39" s="249"/>
      <c r="E39" s="252"/>
    </row>
    <row r="40" spans="1:5" ht="15">
      <c r="A40" s="125"/>
      <c r="C40" s="108"/>
      <c r="D40" s="249"/>
      <c r="E40" s="252"/>
    </row>
    <row r="41" spans="1:5" ht="15">
      <c r="A41" s="125"/>
      <c r="C41" s="108"/>
      <c r="D41" s="250"/>
      <c r="E41" s="251"/>
    </row>
    <row r="42" spans="1:5" ht="15" customHeight="1">
      <c r="A42" s="125"/>
      <c r="C42" s="108"/>
      <c r="D42" s="250"/>
      <c r="E42" s="251"/>
    </row>
    <row r="43" spans="1:5" ht="15" customHeight="1">
      <c r="A43" s="125"/>
      <c r="C43" s="108"/>
      <c r="D43" s="250"/>
      <c r="E43" s="251"/>
    </row>
    <row r="44" spans="1:5" ht="15" customHeight="1">
      <c r="A44" s="125"/>
      <c r="C44" s="112"/>
      <c r="D44" s="251"/>
      <c r="E44" s="251"/>
    </row>
    <row r="45" spans="1:5" ht="15" customHeight="1">
      <c r="A45" s="125"/>
      <c r="C45" s="112"/>
      <c r="D45" s="251"/>
      <c r="E45" s="251"/>
    </row>
    <row r="46" spans="1:5" ht="15" customHeight="1">
      <c r="A46" s="125"/>
      <c r="C46" s="112"/>
      <c r="D46" s="251"/>
      <c r="E46" s="251"/>
    </row>
    <row r="47" spans="1:5" ht="15" customHeight="1">
      <c r="A47" s="125"/>
      <c r="C47" s="108"/>
      <c r="D47" s="250"/>
      <c r="E47" s="251"/>
    </row>
    <row r="48" spans="1:5" ht="15" customHeight="1">
      <c r="A48" s="125"/>
      <c r="C48" s="108"/>
      <c r="D48" s="250"/>
      <c r="E48" s="251"/>
    </row>
    <row r="49" spans="1:5" ht="15" customHeight="1">
      <c r="A49" s="125"/>
      <c r="C49" s="112"/>
      <c r="D49" s="251"/>
      <c r="E49" s="251"/>
    </row>
    <row r="50" spans="1:5" ht="15" customHeight="1">
      <c r="A50" s="125"/>
      <c r="C50" s="112"/>
      <c r="D50" s="251"/>
      <c r="E50" s="251"/>
    </row>
    <row r="51" spans="1:5" ht="15" customHeight="1">
      <c r="A51" s="125"/>
      <c r="C51" s="112"/>
      <c r="D51" s="251"/>
      <c r="E51" s="251"/>
    </row>
    <row r="52" spans="1:5" ht="15" customHeight="1">
      <c r="A52" s="125"/>
      <c r="C52" s="108"/>
      <c r="D52" s="250"/>
      <c r="E52" s="251"/>
    </row>
    <row r="53" spans="1:5" ht="15" customHeight="1">
      <c r="A53" s="125"/>
      <c r="C53" s="108"/>
      <c r="D53" s="250"/>
      <c r="E53" s="251"/>
    </row>
    <row r="54" spans="1:5" ht="15" customHeight="1">
      <c r="A54" s="125"/>
      <c r="C54" s="108"/>
      <c r="D54" s="250"/>
      <c r="E54" s="251"/>
    </row>
    <row r="55" spans="1:5" ht="15" customHeight="1">
      <c r="A55" s="125"/>
      <c r="C55" s="108"/>
      <c r="D55" s="250"/>
      <c r="E55" s="251"/>
    </row>
    <row r="56" spans="1:5" ht="15" customHeight="1">
      <c r="A56" s="125"/>
      <c r="C56" s="108"/>
      <c r="D56" s="250"/>
      <c r="E56" s="251"/>
    </row>
    <row r="57" spans="1:5" ht="15" customHeight="1">
      <c r="A57" s="125"/>
      <c r="C57" s="108"/>
      <c r="D57" s="250"/>
      <c r="E57" s="251"/>
    </row>
    <row r="58" spans="1:5" ht="15" customHeight="1">
      <c r="A58" s="125"/>
      <c r="C58" s="108"/>
      <c r="D58" s="250"/>
      <c r="E58" s="251"/>
    </row>
    <row r="59" spans="1:5" ht="15" customHeight="1">
      <c r="A59" s="125"/>
      <c r="C59" s="108"/>
      <c r="D59" s="250"/>
      <c r="E59" s="251"/>
    </row>
    <row r="60" spans="1:5" ht="15" customHeight="1">
      <c r="A60" s="125"/>
      <c r="C60" s="108"/>
      <c r="D60" s="250"/>
      <c r="E60" s="251"/>
    </row>
    <row r="61" spans="1:5" ht="15" customHeight="1">
      <c r="A61" s="125"/>
      <c r="C61" s="108"/>
      <c r="D61" s="250"/>
      <c r="E61" s="251"/>
    </row>
    <row r="62" spans="1:5" ht="15" customHeight="1">
      <c r="A62" s="125"/>
      <c r="C62" s="108"/>
      <c r="D62" s="250"/>
      <c r="E62" s="251"/>
    </row>
    <row r="63" spans="1:5" ht="15" customHeight="1">
      <c r="A63" s="125"/>
      <c r="C63" s="108"/>
      <c r="D63" s="250"/>
      <c r="E63" s="251"/>
    </row>
    <row r="64" spans="1:5" ht="15" customHeight="1">
      <c r="A64" s="125"/>
      <c r="C64" s="108"/>
      <c r="D64" s="250"/>
      <c r="E64" s="251"/>
    </row>
    <row r="65" spans="1:5" ht="15" customHeight="1">
      <c r="A65" s="125"/>
      <c r="C65" s="108"/>
      <c r="D65" s="250"/>
      <c r="E65" s="251"/>
    </row>
    <row r="66" spans="1:5" ht="15" customHeight="1">
      <c r="A66" s="125"/>
      <c r="C66" s="108"/>
      <c r="D66" s="250"/>
      <c r="E66" s="251"/>
    </row>
    <row r="67" spans="1:5" ht="15" customHeight="1">
      <c r="A67" s="125"/>
      <c r="C67" s="108"/>
      <c r="D67" s="250"/>
      <c r="E67" s="251"/>
    </row>
    <row r="68" spans="1:5" ht="15" customHeight="1">
      <c r="A68" s="125"/>
      <c r="C68" s="108"/>
      <c r="D68" s="250"/>
      <c r="E68" s="251"/>
    </row>
    <row r="69" spans="1:5" ht="15" customHeight="1">
      <c r="A69" s="125"/>
      <c r="C69" s="108"/>
      <c r="D69" s="250"/>
      <c r="E69" s="251"/>
    </row>
    <row r="70" spans="1:5" ht="15" customHeight="1">
      <c r="A70" s="125"/>
      <c r="C70" s="108"/>
      <c r="D70" s="250"/>
      <c r="E70" s="251"/>
    </row>
    <row r="71" spans="1:5" ht="15" customHeight="1">
      <c r="A71" s="125"/>
      <c r="C71" s="108"/>
      <c r="D71" s="250"/>
      <c r="E71" s="251"/>
    </row>
    <row r="72" spans="1:5" ht="15" customHeight="1">
      <c r="A72" s="125"/>
      <c r="C72" s="108"/>
      <c r="D72" s="250"/>
      <c r="E72" s="251"/>
    </row>
    <row r="73" spans="1:5" ht="15" customHeight="1">
      <c r="A73" s="125"/>
      <c r="C73" s="112"/>
      <c r="D73" s="251"/>
      <c r="E73" s="251"/>
    </row>
    <row r="74" spans="1:5" ht="15" customHeight="1">
      <c r="A74" s="125"/>
      <c r="C74" s="112"/>
      <c r="D74" s="251"/>
      <c r="E74" s="251"/>
    </row>
    <row r="75" spans="1:5" ht="15" customHeight="1">
      <c r="A75" s="125"/>
      <c r="C75" s="112"/>
      <c r="D75" s="251"/>
      <c r="E75" s="251"/>
    </row>
    <row r="76" spans="1:5" ht="15" customHeight="1">
      <c r="A76" s="125"/>
      <c r="C76" s="112"/>
      <c r="D76" s="251"/>
      <c r="E76" s="251"/>
    </row>
    <row r="77" spans="1:5" ht="15" customHeight="1">
      <c r="A77" s="125"/>
      <c r="C77" s="108"/>
      <c r="D77" s="250"/>
      <c r="E77" s="251"/>
    </row>
    <row r="78" spans="1:5" ht="15" customHeight="1">
      <c r="A78" s="125"/>
      <c r="C78" s="108"/>
      <c r="D78" s="250"/>
      <c r="E78" s="251"/>
    </row>
    <row r="79" spans="1:5" ht="15" customHeight="1">
      <c r="A79" s="125"/>
      <c r="C79" s="108"/>
      <c r="D79" s="250"/>
      <c r="E79" s="251"/>
    </row>
    <row r="80" spans="1:5" ht="15" customHeight="1">
      <c r="A80" s="125"/>
      <c r="C80" s="108"/>
      <c r="D80" s="250"/>
      <c r="E80" s="251"/>
    </row>
    <row r="81" spans="1:5" ht="15" customHeight="1">
      <c r="A81" s="125"/>
      <c r="C81" s="108"/>
      <c r="D81" s="250"/>
      <c r="E81" s="251"/>
    </row>
    <row r="82" spans="1:5" ht="15" customHeight="1">
      <c r="A82" s="125"/>
      <c r="C82" s="112"/>
      <c r="D82" s="251"/>
      <c r="E82" s="251"/>
    </row>
    <row r="83" spans="1:5" ht="15" customHeight="1">
      <c r="A83" s="125"/>
      <c r="C83" s="112"/>
      <c r="D83" s="251"/>
      <c r="E83" s="251"/>
    </row>
    <row r="84" spans="1:5" ht="15" customHeight="1">
      <c r="A84" s="125"/>
      <c r="C84" s="112"/>
      <c r="D84" s="251"/>
      <c r="E84" s="251"/>
    </row>
    <row r="85" spans="1:5" ht="15" customHeight="1">
      <c r="A85" s="125"/>
      <c r="C85" s="112"/>
      <c r="D85" s="251"/>
      <c r="E85" s="251"/>
    </row>
    <row r="86" spans="1:4" ht="15" customHeight="1">
      <c r="A86" s="125"/>
      <c r="C86" s="407"/>
      <c r="D86" s="402"/>
    </row>
    <row r="87" spans="1:4" ht="15" customHeight="1">
      <c r="A87" s="125"/>
      <c r="C87" s="407"/>
      <c r="D87" s="402"/>
    </row>
    <row r="88" spans="1:4" ht="15" customHeight="1">
      <c r="A88" s="125"/>
      <c r="C88" s="407"/>
      <c r="D88" s="402"/>
    </row>
    <row r="89" spans="1:4" ht="15" customHeight="1">
      <c r="A89" s="125"/>
      <c r="C89" s="407"/>
      <c r="D89" s="402"/>
    </row>
    <row r="90" spans="1:4" ht="15" customHeight="1">
      <c r="A90" s="125"/>
      <c r="C90" s="407"/>
      <c r="D90" s="402"/>
    </row>
    <row r="91" spans="1:4" ht="15" customHeight="1">
      <c r="A91" s="125"/>
      <c r="C91" s="407"/>
      <c r="D91" s="402"/>
    </row>
    <row r="92" spans="1:4" ht="15" customHeight="1">
      <c r="A92" s="125"/>
      <c r="C92" s="407"/>
      <c r="D92" s="402"/>
    </row>
    <row r="93" spans="1:4" ht="15" customHeight="1">
      <c r="A93" s="125"/>
      <c r="C93" s="407"/>
      <c r="D93" s="402"/>
    </row>
    <row r="94" spans="1:4" ht="15" customHeight="1">
      <c r="A94" s="125"/>
      <c r="C94" s="407"/>
      <c r="D94" s="402"/>
    </row>
    <row r="95" spans="1:4" ht="15" customHeight="1">
      <c r="A95" s="125"/>
      <c r="C95" s="407"/>
      <c r="D95" s="402"/>
    </row>
    <row r="96" spans="1:4" ht="15" customHeight="1">
      <c r="A96" s="125"/>
      <c r="C96" s="407"/>
      <c r="D96" s="402"/>
    </row>
    <row r="97" spans="1:4" ht="15" customHeight="1">
      <c r="A97" s="125"/>
      <c r="C97" s="407"/>
      <c r="D97" s="402"/>
    </row>
    <row r="98" spans="1:4" ht="15" customHeight="1">
      <c r="A98" s="125"/>
      <c r="C98" s="407"/>
      <c r="D98" s="402"/>
    </row>
    <row r="99" spans="1:4" ht="15" customHeight="1">
      <c r="A99" s="125"/>
      <c r="C99" s="407"/>
      <c r="D99" s="402"/>
    </row>
    <row r="100" spans="1:4" ht="15" customHeight="1">
      <c r="A100" s="125"/>
      <c r="C100" s="407"/>
      <c r="D100" s="402"/>
    </row>
    <row r="101" spans="1:4" ht="15" customHeight="1">
      <c r="A101" s="125"/>
      <c r="C101" s="407"/>
      <c r="D101" s="402"/>
    </row>
    <row r="102" spans="1:4" ht="15" customHeight="1">
      <c r="A102" s="125"/>
      <c r="C102" s="407"/>
      <c r="D102" s="402"/>
    </row>
    <row r="103" spans="1:4" ht="15" customHeight="1">
      <c r="A103" s="125"/>
      <c r="C103" s="407"/>
      <c r="D103" s="402"/>
    </row>
    <row r="104" spans="1:4" ht="15" customHeight="1">
      <c r="A104" s="125"/>
      <c r="C104" s="407"/>
      <c r="D104" s="402"/>
    </row>
    <row r="105" spans="1:4" ht="15" customHeight="1">
      <c r="A105" s="125"/>
      <c r="C105" s="407"/>
      <c r="D105" s="402"/>
    </row>
    <row r="106" spans="1:4" ht="15" customHeight="1">
      <c r="A106" s="125"/>
      <c r="C106" s="407"/>
      <c r="D106" s="402"/>
    </row>
    <row r="107" spans="1:4" ht="15" customHeight="1">
      <c r="A107" s="125"/>
      <c r="C107" s="407"/>
      <c r="D107" s="402"/>
    </row>
    <row r="108" spans="1:4" ht="15" customHeight="1">
      <c r="A108" s="125"/>
      <c r="C108" s="407"/>
      <c r="D108" s="402"/>
    </row>
    <row r="109" spans="1:4" ht="15" customHeight="1">
      <c r="A109" s="125"/>
      <c r="C109" s="407"/>
      <c r="D109" s="402"/>
    </row>
    <row r="110" spans="1:4" ht="15" customHeight="1">
      <c r="A110" s="125"/>
      <c r="C110" s="407"/>
      <c r="D110" s="402"/>
    </row>
    <row r="111" spans="1:4" ht="15" customHeight="1">
      <c r="A111" s="125"/>
      <c r="C111" s="407"/>
      <c r="D111" s="402"/>
    </row>
    <row r="112" spans="1:4" ht="15">
      <c r="A112" s="125"/>
      <c r="C112" s="407"/>
      <c r="D112" s="402"/>
    </row>
    <row r="113" spans="1:4" ht="15">
      <c r="A113" s="125"/>
      <c r="C113" s="407"/>
      <c r="D113" s="402"/>
    </row>
    <row r="114" spans="1:4" ht="15">
      <c r="A114" s="125"/>
      <c r="C114" s="407"/>
      <c r="D114" s="402"/>
    </row>
    <row r="115" spans="1:4" ht="15">
      <c r="A115" s="125"/>
      <c r="C115" s="407"/>
      <c r="D115" s="402"/>
    </row>
    <row r="116" spans="1:4" ht="15">
      <c r="A116" s="125"/>
      <c r="C116" s="407"/>
      <c r="D116" s="402"/>
    </row>
    <row r="117" spans="1:4" ht="15">
      <c r="A117" s="125"/>
      <c r="C117" s="407"/>
      <c r="D117" s="402"/>
    </row>
    <row r="118" spans="1:4" ht="15">
      <c r="A118" s="125"/>
      <c r="C118" s="407"/>
      <c r="D118" s="402"/>
    </row>
    <row r="119" spans="1:4" ht="15">
      <c r="A119" s="125"/>
      <c r="C119" s="407"/>
      <c r="D119" s="402"/>
    </row>
    <row r="120" spans="1:4" ht="15">
      <c r="A120" s="125"/>
      <c r="C120" s="407"/>
      <c r="D120" s="402"/>
    </row>
    <row r="121" spans="1:4" ht="15">
      <c r="A121" s="125"/>
      <c r="C121" s="407"/>
      <c r="D121" s="402"/>
    </row>
    <row r="122" spans="1:4" ht="15">
      <c r="A122" s="125"/>
      <c r="C122" s="407"/>
      <c r="D122" s="402"/>
    </row>
    <row r="123" spans="1:4" ht="15">
      <c r="A123" s="125"/>
      <c r="C123" s="407"/>
      <c r="D123" s="402"/>
    </row>
    <row r="124" spans="1:4" ht="15">
      <c r="A124" s="125"/>
      <c r="C124" s="407"/>
      <c r="D124" s="402"/>
    </row>
    <row r="125" spans="1:4" ht="15">
      <c r="A125" s="125"/>
      <c r="C125" s="407"/>
      <c r="D125" s="402"/>
    </row>
    <row r="126" spans="3:4" ht="15">
      <c r="C126" s="407"/>
      <c r="D126" s="402"/>
    </row>
    <row r="127" spans="3:4" ht="15">
      <c r="C127" s="407"/>
      <c r="D127" s="402"/>
    </row>
    <row r="128" spans="3:4" ht="15">
      <c r="C128" s="407"/>
      <c r="D128" s="402"/>
    </row>
    <row r="129" spans="3:4" ht="15">
      <c r="C129" s="407"/>
      <c r="D129" s="402"/>
    </row>
    <row r="130" spans="3:4" ht="15">
      <c r="C130" s="407"/>
      <c r="D130" s="402"/>
    </row>
    <row r="131" spans="3:4" ht="15">
      <c r="C131" s="407"/>
      <c r="D131" s="402"/>
    </row>
    <row r="132" spans="3:4" ht="15">
      <c r="C132" s="407"/>
      <c r="D132" s="402"/>
    </row>
    <row r="133" spans="3:4" ht="15">
      <c r="C133" s="407"/>
      <c r="D133" s="402"/>
    </row>
    <row r="134" spans="3:4" ht="15">
      <c r="C134" s="407"/>
      <c r="D134" s="402"/>
    </row>
    <row r="135" spans="3:4" ht="15">
      <c r="C135" s="407"/>
      <c r="D135" s="402"/>
    </row>
    <row r="136" spans="3:4" ht="15">
      <c r="C136" s="407"/>
      <c r="D136" s="402"/>
    </row>
    <row r="181" spans="3:4" ht="15">
      <c r="C181" s="407"/>
      <c r="D181" s="402"/>
    </row>
    <row r="182" spans="3:4" ht="15">
      <c r="C182" s="407"/>
      <c r="D182" s="402"/>
    </row>
    <row r="183" spans="3:4" ht="15">
      <c r="C183" s="407"/>
      <c r="D183" s="402"/>
    </row>
    <row r="184" spans="3:4" ht="15">
      <c r="C184" s="407"/>
      <c r="D184" s="402"/>
    </row>
    <row r="185" spans="3:4" ht="15">
      <c r="C185" s="407"/>
      <c r="D185" s="402"/>
    </row>
    <row r="186" spans="3:4" ht="15">
      <c r="C186" s="407"/>
      <c r="D186" s="402"/>
    </row>
    <row r="190" spans="3:4" ht="15">
      <c r="C190" s="407"/>
      <c r="D190" s="402"/>
    </row>
    <row r="195" spans="3:4" ht="15">
      <c r="C195" s="407"/>
      <c r="D195" s="402"/>
    </row>
    <row r="196" spans="3:4" ht="15">
      <c r="C196" s="407"/>
      <c r="D196" s="402"/>
    </row>
    <row r="197" spans="3:4" ht="15">
      <c r="C197" s="407"/>
      <c r="D197" s="402"/>
    </row>
    <row r="198" spans="3:4" ht="15">
      <c r="C198" s="407"/>
      <c r="D198" s="402"/>
    </row>
    <row r="199" spans="3:4" ht="15">
      <c r="C199" s="407"/>
      <c r="D199" s="402"/>
    </row>
    <row r="200" spans="3:4" ht="15">
      <c r="C200" s="407"/>
      <c r="D200" s="402"/>
    </row>
    <row r="201" spans="3:4" ht="15">
      <c r="C201" s="407"/>
      <c r="D201" s="402"/>
    </row>
    <row r="202" spans="3:4" ht="15">
      <c r="C202" s="407"/>
      <c r="D202" s="402"/>
    </row>
    <row r="203" spans="3:4" ht="15">
      <c r="C203" s="407"/>
      <c r="D203" s="402"/>
    </row>
    <row r="204" spans="3:4" ht="15">
      <c r="C204" s="407"/>
      <c r="D204" s="402"/>
    </row>
    <row r="205" spans="3:4" ht="15">
      <c r="C205" s="407"/>
      <c r="D205" s="402"/>
    </row>
    <row r="206" spans="3:4" ht="15">
      <c r="C206" s="407"/>
      <c r="D206" s="402"/>
    </row>
    <row r="207" spans="3:4" ht="15">
      <c r="C207" s="407"/>
      <c r="D207" s="402"/>
    </row>
    <row r="208" spans="3:4" ht="15">
      <c r="C208" s="407"/>
      <c r="D208" s="402"/>
    </row>
    <row r="209" spans="3:4" ht="15">
      <c r="C209" s="407"/>
      <c r="D209" s="402"/>
    </row>
    <row r="210" spans="3:4" ht="15">
      <c r="C210" s="407"/>
      <c r="D210" s="402"/>
    </row>
    <row r="211" spans="3:4" ht="15">
      <c r="C211" s="407"/>
      <c r="D211" s="402"/>
    </row>
    <row r="212" spans="3:4" ht="15">
      <c r="C212" s="407"/>
      <c r="D212" s="402"/>
    </row>
    <row r="213" spans="3:4" ht="15">
      <c r="C213" s="407"/>
      <c r="D213" s="402"/>
    </row>
    <row r="214" spans="3:4" ht="15">
      <c r="C214" s="407"/>
      <c r="D214" s="402"/>
    </row>
    <row r="215" spans="3:4" ht="15">
      <c r="C215" s="407"/>
      <c r="D215" s="402"/>
    </row>
    <row r="216" spans="3:4" ht="15">
      <c r="C216" s="407"/>
      <c r="D216" s="402"/>
    </row>
    <row r="217" spans="3:4" ht="15">
      <c r="C217" s="407"/>
      <c r="D217" s="402"/>
    </row>
    <row r="218" spans="3:4" ht="15">
      <c r="C218" s="407"/>
      <c r="D218" s="402"/>
    </row>
    <row r="219" spans="3:4" ht="15">
      <c r="C219" s="407"/>
      <c r="D219" s="402"/>
    </row>
    <row r="220" spans="3:4" ht="15">
      <c r="C220" s="407"/>
      <c r="D220" s="402"/>
    </row>
    <row r="221" spans="3:4" ht="15">
      <c r="C221" s="407"/>
      <c r="D221" s="402"/>
    </row>
    <row r="222" spans="3:4" ht="15">
      <c r="C222" s="407"/>
      <c r="D222" s="402"/>
    </row>
    <row r="223" spans="3:4" ht="15">
      <c r="C223" s="407"/>
      <c r="D223" s="402"/>
    </row>
    <row r="224" spans="3:4" ht="15">
      <c r="C224" s="407"/>
      <c r="D224" s="402"/>
    </row>
    <row r="225" spans="3:4" ht="15">
      <c r="C225" s="407"/>
      <c r="D225" s="402"/>
    </row>
    <row r="226" spans="3:4" ht="15">
      <c r="C226" s="407"/>
      <c r="D226" s="402"/>
    </row>
    <row r="227" spans="3:4" ht="15">
      <c r="C227" s="407"/>
      <c r="D227" s="402"/>
    </row>
    <row r="228" spans="3:4" ht="15">
      <c r="C228" s="407"/>
      <c r="D228" s="402"/>
    </row>
    <row r="229" spans="3:4" ht="15">
      <c r="C229" s="407"/>
      <c r="D229" s="402"/>
    </row>
    <row r="230" spans="3:4" ht="15">
      <c r="C230" s="407"/>
      <c r="D230" s="402"/>
    </row>
    <row r="231" spans="1:5" s="113" customFormat="1" ht="15">
      <c r="A231" s="114"/>
      <c r="B231" s="115"/>
      <c r="C231" s="407"/>
      <c r="D231" s="402"/>
      <c r="E231" s="402"/>
    </row>
    <row r="232" spans="1:5" s="113" customFormat="1" ht="15">
      <c r="A232" s="114"/>
      <c r="B232" s="115"/>
      <c r="C232" s="407"/>
      <c r="D232" s="402"/>
      <c r="E232" s="402"/>
    </row>
    <row r="233" spans="1:5" s="113" customFormat="1" ht="15">
      <c r="A233" s="114"/>
      <c r="B233" s="115"/>
      <c r="C233" s="407"/>
      <c r="D233" s="402"/>
      <c r="E233" s="402"/>
    </row>
    <row r="234" spans="1:5" s="113" customFormat="1" ht="15">
      <c r="A234" s="114"/>
      <c r="B234" s="115"/>
      <c r="C234" s="407"/>
      <c r="D234" s="402"/>
      <c r="E234" s="402"/>
    </row>
    <row r="235" spans="1:5" s="113" customFormat="1" ht="15">
      <c r="A235" s="114"/>
      <c r="B235" s="115"/>
      <c r="C235" s="407"/>
      <c r="D235" s="402"/>
      <c r="E235" s="402"/>
    </row>
    <row r="236" spans="1:5" s="113" customFormat="1" ht="15">
      <c r="A236" s="114"/>
      <c r="B236" s="115"/>
      <c r="C236" s="407"/>
      <c r="D236" s="402"/>
      <c r="E236" s="402"/>
    </row>
    <row r="237" spans="1:5" s="113" customFormat="1" ht="15">
      <c r="A237" s="114"/>
      <c r="B237" s="115"/>
      <c r="C237" s="407"/>
      <c r="D237" s="402"/>
      <c r="E237" s="402"/>
    </row>
    <row r="238" spans="1:5" s="113" customFormat="1" ht="15">
      <c r="A238" s="114"/>
      <c r="B238" s="115"/>
      <c r="C238" s="407"/>
      <c r="D238" s="402"/>
      <c r="E238" s="402"/>
    </row>
    <row r="239" spans="1:5" s="113" customFormat="1" ht="15">
      <c r="A239" s="114"/>
      <c r="B239" s="115"/>
      <c r="C239" s="407"/>
      <c r="D239" s="402"/>
      <c r="E239" s="402"/>
    </row>
    <row r="240" spans="1:5" s="113" customFormat="1" ht="15">
      <c r="A240" s="114"/>
      <c r="B240" s="115"/>
      <c r="C240" s="407"/>
      <c r="D240" s="402"/>
      <c r="E240" s="402"/>
    </row>
    <row r="241" spans="1:5" s="113" customFormat="1" ht="15">
      <c r="A241" s="114"/>
      <c r="B241" s="115"/>
      <c r="C241" s="407"/>
      <c r="D241" s="402"/>
      <c r="E241" s="402"/>
    </row>
    <row r="242" spans="1:5" s="113" customFormat="1" ht="15">
      <c r="A242" s="114"/>
      <c r="B242" s="115"/>
      <c r="C242" s="407"/>
      <c r="D242" s="402"/>
      <c r="E242" s="402"/>
    </row>
    <row r="243" spans="1:5" s="113" customFormat="1" ht="15">
      <c r="A243" s="114"/>
      <c r="B243" s="115"/>
      <c r="C243" s="407"/>
      <c r="D243" s="402"/>
      <c r="E243" s="402"/>
    </row>
    <row r="244" spans="1:5" s="113" customFormat="1" ht="15">
      <c r="A244" s="114"/>
      <c r="B244" s="115"/>
      <c r="C244" s="407"/>
      <c r="D244" s="402"/>
      <c r="E244" s="402"/>
    </row>
    <row r="245" spans="1:5" s="113" customFormat="1" ht="15">
      <c r="A245" s="114"/>
      <c r="B245" s="115"/>
      <c r="C245" s="407"/>
      <c r="D245" s="402"/>
      <c r="E245" s="402"/>
    </row>
    <row r="246" spans="1:5" s="113" customFormat="1" ht="15">
      <c r="A246" s="114"/>
      <c r="B246" s="115"/>
      <c r="C246" s="407"/>
      <c r="D246" s="402"/>
      <c r="E246" s="402"/>
    </row>
    <row r="247" spans="1:5" s="113" customFormat="1" ht="15">
      <c r="A247" s="114"/>
      <c r="B247" s="115"/>
      <c r="C247" s="407"/>
      <c r="D247" s="402"/>
      <c r="E247" s="402"/>
    </row>
    <row r="248" spans="1:5" s="113" customFormat="1" ht="15">
      <c r="A248" s="114"/>
      <c r="B248" s="115"/>
      <c r="C248" s="407"/>
      <c r="D248" s="402"/>
      <c r="E248" s="402"/>
    </row>
    <row r="249" spans="1:5" s="113" customFormat="1" ht="15">
      <c r="A249" s="114"/>
      <c r="B249" s="115"/>
      <c r="C249" s="407"/>
      <c r="D249" s="402"/>
      <c r="E249" s="402"/>
    </row>
    <row r="250" spans="1:5" s="113" customFormat="1" ht="15">
      <c r="A250" s="114"/>
      <c r="B250" s="115"/>
      <c r="C250" s="407"/>
      <c r="D250" s="402"/>
      <c r="E250" s="402"/>
    </row>
    <row r="251" spans="1:5" s="113" customFormat="1" ht="15">
      <c r="A251" s="114"/>
      <c r="B251" s="115"/>
      <c r="C251" s="407"/>
      <c r="D251" s="402"/>
      <c r="E251" s="402"/>
    </row>
    <row r="252" spans="1:5" s="113" customFormat="1" ht="15">
      <c r="A252" s="114"/>
      <c r="B252" s="115"/>
      <c r="C252" s="407"/>
      <c r="D252" s="402"/>
      <c r="E252" s="402"/>
    </row>
    <row r="253" spans="1:5" s="113" customFormat="1" ht="15">
      <c r="A253" s="114"/>
      <c r="B253" s="115"/>
      <c r="C253" s="407"/>
      <c r="D253" s="402"/>
      <c r="E253" s="402"/>
    </row>
    <row r="254" spans="1:5" s="113" customFormat="1" ht="15">
      <c r="A254" s="114"/>
      <c r="B254" s="115"/>
      <c r="C254" s="407"/>
      <c r="D254" s="402"/>
      <c r="E254" s="402"/>
    </row>
    <row r="255" spans="1:5" s="113" customFormat="1" ht="15">
      <c r="A255" s="114"/>
      <c r="B255" s="115"/>
      <c r="C255" s="407"/>
      <c r="D255" s="402"/>
      <c r="E255" s="402"/>
    </row>
    <row r="256" spans="1:5" s="113" customFormat="1" ht="15">
      <c r="A256" s="114"/>
      <c r="B256" s="115"/>
      <c r="C256" s="407"/>
      <c r="D256" s="402"/>
      <c r="E256" s="402"/>
    </row>
    <row r="257" spans="1:5" s="113" customFormat="1" ht="15">
      <c r="A257" s="114"/>
      <c r="B257" s="116"/>
      <c r="C257" s="407"/>
      <c r="D257" s="402"/>
      <c r="E257" s="402"/>
    </row>
    <row r="258" spans="1:5" s="113" customFormat="1" ht="15">
      <c r="A258" s="114"/>
      <c r="B258" s="115"/>
      <c r="C258" s="407"/>
      <c r="D258" s="402"/>
      <c r="E258" s="402"/>
    </row>
    <row r="259" spans="1:5" s="113" customFormat="1" ht="15">
      <c r="A259" s="114"/>
      <c r="B259" s="115"/>
      <c r="C259" s="407"/>
      <c r="D259" s="402"/>
      <c r="E259" s="402"/>
    </row>
    <row r="260" spans="1:5" s="113" customFormat="1" ht="15">
      <c r="A260" s="114"/>
      <c r="B260" s="115"/>
      <c r="C260" s="407"/>
      <c r="D260" s="402"/>
      <c r="E260" s="402"/>
    </row>
    <row r="261" spans="1:5" s="113" customFormat="1" ht="15">
      <c r="A261" s="114"/>
      <c r="B261" s="115"/>
      <c r="C261" s="407"/>
      <c r="D261" s="402"/>
      <c r="E261" s="402"/>
    </row>
    <row r="262" spans="1:5" s="113" customFormat="1" ht="15">
      <c r="A262" s="114"/>
      <c r="B262" s="115"/>
      <c r="C262" s="407"/>
      <c r="D262" s="402"/>
      <c r="E262" s="402"/>
    </row>
    <row r="263" spans="1:5" s="113" customFormat="1" ht="15">
      <c r="A263" s="114"/>
      <c r="B263" s="115"/>
      <c r="C263" s="407"/>
      <c r="D263" s="402"/>
      <c r="E263" s="402"/>
    </row>
    <row r="264" spans="1:5" s="113" customFormat="1" ht="15">
      <c r="A264" s="114"/>
      <c r="B264" s="115"/>
      <c r="C264" s="407"/>
      <c r="D264" s="402"/>
      <c r="E264" s="402"/>
    </row>
    <row r="265" spans="1:5" s="113" customFormat="1" ht="15">
      <c r="A265" s="114"/>
      <c r="B265" s="115"/>
      <c r="C265" s="407"/>
      <c r="D265" s="402"/>
      <c r="E265" s="402"/>
    </row>
    <row r="266" spans="1:5" s="113" customFormat="1" ht="15">
      <c r="A266" s="114"/>
      <c r="B266" s="115"/>
      <c r="C266" s="407"/>
      <c r="D266" s="402"/>
      <c r="E266" s="402"/>
    </row>
    <row r="267" spans="1:5" s="113" customFormat="1" ht="15">
      <c r="A267" s="114"/>
      <c r="B267" s="115"/>
      <c r="C267" s="407"/>
      <c r="D267" s="402"/>
      <c r="E267" s="402"/>
    </row>
    <row r="268" spans="1:5" s="113" customFormat="1" ht="15">
      <c r="A268" s="114"/>
      <c r="B268" s="115"/>
      <c r="C268" s="407"/>
      <c r="D268" s="402"/>
      <c r="E268" s="402"/>
    </row>
    <row r="269" spans="1:5" s="113" customFormat="1" ht="15">
      <c r="A269" s="114"/>
      <c r="B269" s="115"/>
      <c r="C269" s="407"/>
      <c r="D269" s="402"/>
      <c r="E269" s="402"/>
    </row>
    <row r="270" spans="1:5" s="113" customFormat="1" ht="15">
      <c r="A270" s="114"/>
      <c r="B270" s="115"/>
      <c r="C270" s="407"/>
      <c r="D270" s="402"/>
      <c r="E270" s="402"/>
    </row>
    <row r="271" spans="1:5" s="113" customFormat="1" ht="15">
      <c r="A271" s="114"/>
      <c r="B271" s="115"/>
      <c r="C271" s="407"/>
      <c r="D271" s="402"/>
      <c r="E271" s="402"/>
    </row>
    <row r="272" spans="1:5" s="113" customFormat="1" ht="15">
      <c r="A272" s="114"/>
      <c r="B272" s="115"/>
      <c r="C272" s="407"/>
      <c r="D272" s="402"/>
      <c r="E272" s="402"/>
    </row>
    <row r="273" spans="1:5" s="113" customFormat="1" ht="15">
      <c r="A273" s="114"/>
      <c r="B273" s="115"/>
      <c r="C273" s="407"/>
      <c r="D273" s="402"/>
      <c r="E273" s="402"/>
    </row>
    <row r="274" spans="1:5" s="113" customFormat="1" ht="15">
      <c r="A274" s="114"/>
      <c r="B274" s="115"/>
      <c r="C274" s="407"/>
      <c r="D274" s="402"/>
      <c r="E274" s="402"/>
    </row>
    <row r="275" spans="1:5" s="113" customFormat="1" ht="15">
      <c r="A275" s="114"/>
      <c r="B275" s="115"/>
      <c r="C275" s="407"/>
      <c r="D275" s="402"/>
      <c r="E275" s="402"/>
    </row>
    <row r="276" spans="1:5" s="113" customFormat="1" ht="15">
      <c r="A276" s="114"/>
      <c r="B276" s="115"/>
      <c r="C276" s="407"/>
      <c r="D276" s="402"/>
      <c r="E276" s="402"/>
    </row>
    <row r="277" spans="1:5" s="113" customFormat="1" ht="15">
      <c r="A277" s="114"/>
      <c r="B277" s="115"/>
      <c r="C277" s="407"/>
      <c r="D277" s="402"/>
      <c r="E277" s="402"/>
    </row>
    <row r="278" spans="1:5" s="113" customFormat="1" ht="15">
      <c r="A278" s="114"/>
      <c r="B278" s="115"/>
      <c r="C278" s="407"/>
      <c r="D278" s="402"/>
      <c r="E278" s="402"/>
    </row>
    <row r="279" spans="1:5" s="113" customFormat="1" ht="15">
      <c r="A279" s="114"/>
      <c r="B279" s="115"/>
      <c r="C279" s="407"/>
      <c r="D279" s="402"/>
      <c r="E279" s="402"/>
    </row>
    <row r="280" spans="1:5" s="113" customFormat="1" ht="15">
      <c r="A280" s="114"/>
      <c r="B280" s="115"/>
      <c r="C280" s="407"/>
      <c r="D280" s="402"/>
      <c r="E280" s="402"/>
    </row>
    <row r="281" spans="1:5" s="113" customFormat="1" ht="15">
      <c r="A281" s="114"/>
      <c r="B281" s="115"/>
      <c r="C281" s="407"/>
      <c r="D281" s="402"/>
      <c r="E281" s="402"/>
    </row>
    <row r="282" spans="1:5" s="113" customFormat="1" ht="15">
      <c r="A282" s="114"/>
      <c r="B282" s="115"/>
      <c r="C282" s="407"/>
      <c r="D282" s="402"/>
      <c r="E282" s="402"/>
    </row>
    <row r="283" spans="1:5" s="113" customFormat="1" ht="15">
      <c r="A283" s="114"/>
      <c r="B283" s="115"/>
      <c r="C283" s="407"/>
      <c r="D283" s="402"/>
      <c r="E283" s="402"/>
    </row>
    <row r="284" spans="1:5" s="113" customFormat="1" ht="15">
      <c r="A284" s="114"/>
      <c r="B284" s="115"/>
      <c r="C284" s="407"/>
      <c r="D284" s="402"/>
      <c r="E284" s="402"/>
    </row>
    <row r="285" spans="1:5" s="113" customFormat="1" ht="15">
      <c r="A285" s="114"/>
      <c r="B285" s="115"/>
      <c r="C285" s="407"/>
      <c r="D285" s="402"/>
      <c r="E285" s="402"/>
    </row>
    <row r="286" spans="1:5" s="113" customFormat="1" ht="15">
      <c r="A286" s="114"/>
      <c r="B286" s="115"/>
      <c r="C286" s="407"/>
      <c r="D286" s="402"/>
      <c r="E286" s="402"/>
    </row>
    <row r="287" spans="1:5" s="113" customFormat="1" ht="15">
      <c r="A287" s="114"/>
      <c r="B287" s="115"/>
      <c r="C287" s="407"/>
      <c r="D287" s="402"/>
      <c r="E287" s="402"/>
    </row>
    <row r="288" spans="1:5" s="113" customFormat="1" ht="15">
      <c r="A288" s="114"/>
      <c r="B288" s="115"/>
      <c r="C288" s="407"/>
      <c r="D288" s="402"/>
      <c r="E288" s="402"/>
    </row>
    <row r="289" spans="1:5" s="113" customFormat="1" ht="15">
      <c r="A289" s="114"/>
      <c r="B289" s="115"/>
      <c r="C289" s="407"/>
      <c r="D289" s="402"/>
      <c r="E289" s="402"/>
    </row>
    <row r="290" spans="1:5" s="113" customFormat="1" ht="15">
      <c r="A290" s="114"/>
      <c r="B290" s="115"/>
      <c r="C290" s="407"/>
      <c r="D290" s="402"/>
      <c r="E290" s="402"/>
    </row>
    <row r="291" spans="1:5" s="113" customFormat="1" ht="15">
      <c r="A291" s="114"/>
      <c r="B291" s="115"/>
      <c r="C291" s="407"/>
      <c r="D291" s="402"/>
      <c r="E291" s="402"/>
    </row>
    <row r="292" spans="1:5" s="113" customFormat="1" ht="15">
      <c r="A292" s="114"/>
      <c r="B292" s="115"/>
      <c r="C292" s="407"/>
      <c r="D292" s="402"/>
      <c r="E292" s="402"/>
    </row>
    <row r="293" spans="1:5" s="113" customFormat="1" ht="15">
      <c r="A293" s="114"/>
      <c r="B293" s="115"/>
      <c r="C293" s="407"/>
      <c r="D293" s="402"/>
      <c r="E293" s="402"/>
    </row>
    <row r="294" spans="1:5" s="113" customFormat="1" ht="15">
      <c r="A294" s="114"/>
      <c r="B294" s="115"/>
      <c r="C294" s="403"/>
      <c r="D294" s="401"/>
      <c r="E294" s="402"/>
    </row>
    <row r="295" spans="1:5" s="113" customFormat="1" ht="15">
      <c r="A295" s="114"/>
      <c r="B295" s="115"/>
      <c r="C295" s="403"/>
      <c r="D295" s="401"/>
      <c r="E295" s="402"/>
    </row>
    <row r="305" spans="3:4" ht="15">
      <c r="C305" s="407"/>
      <c r="D305" s="402"/>
    </row>
    <row r="306" spans="3:4" ht="15">
      <c r="C306" s="407"/>
      <c r="D306" s="402"/>
    </row>
    <row r="307" spans="3:4" ht="15">
      <c r="C307" s="407"/>
      <c r="D307" s="402"/>
    </row>
    <row r="308" spans="3:4" ht="15">
      <c r="C308" s="407"/>
      <c r="D308" s="402"/>
    </row>
    <row r="323" spans="3:4" ht="15">
      <c r="C323" s="407"/>
      <c r="D323" s="402"/>
    </row>
    <row r="324" spans="3:4" ht="15">
      <c r="C324" s="407"/>
      <c r="D324" s="402"/>
    </row>
    <row r="325" spans="3:4" ht="15">
      <c r="C325" s="407"/>
      <c r="D325" s="402"/>
    </row>
    <row r="326" spans="3:4" ht="15">
      <c r="C326" s="407"/>
      <c r="D326" s="402"/>
    </row>
    <row r="330" spans="3:4" ht="15">
      <c r="C330" s="407"/>
      <c r="D330" s="402"/>
    </row>
    <row r="332" spans="3:4" ht="15">
      <c r="C332" s="407"/>
      <c r="D332" s="402"/>
    </row>
    <row r="336" spans="3:4" ht="15">
      <c r="C336" s="407"/>
      <c r="D336" s="402"/>
    </row>
    <row r="337" spans="3:4" ht="15">
      <c r="C337" s="407"/>
      <c r="D337" s="402"/>
    </row>
    <row r="338" spans="3:4" ht="15">
      <c r="C338" s="407"/>
      <c r="D338" s="402"/>
    </row>
    <row r="339" spans="3:4" ht="15">
      <c r="C339" s="407"/>
      <c r="D339" s="402"/>
    </row>
    <row r="340" spans="3:4" ht="15">
      <c r="C340" s="407"/>
      <c r="D340" s="402"/>
    </row>
    <row r="341" spans="3:4" ht="15">
      <c r="C341" s="407"/>
      <c r="D341" s="402"/>
    </row>
    <row r="342" spans="3:4" ht="15">
      <c r="C342" s="407"/>
      <c r="D342" s="402"/>
    </row>
    <row r="343" spans="3:4" ht="15">
      <c r="C343" s="407"/>
      <c r="D343" s="402"/>
    </row>
    <row r="344" spans="3:4" ht="15">
      <c r="C344" s="407"/>
      <c r="D344" s="402"/>
    </row>
    <row r="345" spans="3:4" ht="15">
      <c r="C345" s="407"/>
      <c r="D345" s="402"/>
    </row>
    <row r="346" spans="3:4" ht="15">
      <c r="C346" s="407"/>
      <c r="D346" s="402"/>
    </row>
  </sheetData>
  <sheetProtection/>
  <mergeCells count="4">
    <mergeCell ref="A1:E1"/>
    <mergeCell ref="A4:E4"/>
    <mergeCell ref="A5:E5"/>
    <mergeCell ref="A7:E7"/>
  </mergeCells>
  <printOptions/>
  <pageMargins left="0.58" right="0" top="0.5905511811023623" bottom="0.984251968503937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B1:R178"/>
  <sheetViews>
    <sheetView zoomScalePageLayoutView="0" workbookViewId="0" topLeftCell="B139">
      <pane ySplit="9645" topLeftCell="A267" activePane="topLeft" state="split"/>
      <selection pane="topLeft" activeCell="L155" sqref="L155"/>
      <selection pane="bottomLeft" activeCell="T270" sqref="T270"/>
    </sheetView>
  </sheetViews>
  <sheetFormatPr defaultColWidth="9.140625" defaultRowHeight="15" customHeight="1" outlineLevelRow="1"/>
  <cols>
    <col min="1" max="1" width="9.140625" style="1" hidden="1" customWidth="1"/>
    <col min="2" max="2" width="37.421875" style="8" customWidth="1"/>
    <col min="3" max="3" width="4.57421875" style="55" customWidth="1"/>
    <col min="4" max="4" width="3.8515625" style="55" customWidth="1"/>
    <col min="5" max="5" width="3.421875" style="55" customWidth="1"/>
    <col min="6" max="6" width="5.8515625" style="259" customWidth="1"/>
    <col min="7" max="7" width="5.00390625" style="7" customWidth="1"/>
    <col min="8" max="8" width="5.7109375" style="356" customWidth="1"/>
    <col min="9" max="9" width="9.421875" style="370" customWidth="1"/>
    <col min="10" max="11" width="4.7109375" style="3" customWidth="1"/>
    <col min="12" max="12" width="9.421875" style="379" customWidth="1"/>
    <col min="13" max="15" width="9.28125" style="380" bestFit="1" customWidth="1"/>
    <col min="16" max="16" width="7.00390625" style="258" bestFit="1" customWidth="1"/>
    <col min="17" max="18" width="9.140625" style="399" customWidth="1"/>
    <col min="19" max="16384" width="9.140625" style="1" customWidth="1"/>
  </cols>
  <sheetData>
    <row r="1" spans="2:18" ht="63.75" customHeight="1">
      <c r="B1" s="438" t="s">
        <v>353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</row>
    <row r="2" spans="2:18" s="9" customFormat="1" ht="24.75" customHeight="1">
      <c r="B2" s="454" t="s">
        <v>302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</row>
    <row r="3" spans="2:18" ht="48" customHeight="1">
      <c r="B3" s="285" t="s">
        <v>18</v>
      </c>
      <c r="C3" s="286"/>
      <c r="D3" s="286"/>
      <c r="E3" s="287"/>
      <c r="F3" s="357" t="s">
        <v>9</v>
      </c>
      <c r="G3" s="163" t="s">
        <v>0</v>
      </c>
      <c r="H3" s="358" t="s">
        <v>1</v>
      </c>
      <c r="I3" s="328" t="s">
        <v>2</v>
      </c>
      <c r="J3" s="163" t="s">
        <v>3</v>
      </c>
      <c r="K3" s="163" t="s">
        <v>138</v>
      </c>
      <c r="L3" s="386" t="s">
        <v>81</v>
      </c>
      <c r="M3" s="461" t="s">
        <v>95</v>
      </c>
      <c r="N3" s="462"/>
      <c r="O3" s="462"/>
      <c r="P3" s="463"/>
      <c r="Q3" s="281" t="s">
        <v>250</v>
      </c>
      <c r="R3" s="262" t="s">
        <v>282</v>
      </c>
    </row>
    <row r="4" spans="2:18" ht="18" customHeight="1">
      <c r="B4" s="288"/>
      <c r="C4" s="289"/>
      <c r="D4" s="289"/>
      <c r="E4" s="290"/>
      <c r="F4" s="359"/>
      <c r="G4" s="164"/>
      <c r="H4" s="360"/>
      <c r="I4" s="329"/>
      <c r="J4" s="164"/>
      <c r="K4" s="164"/>
      <c r="L4" s="387" t="s">
        <v>303</v>
      </c>
      <c r="M4" s="388" t="s">
        <v>44</v>
      </c>
      <c r="N4" s="388" t="s">
        <v>45</v>
      </c>
      <c r="O4" s="389" t="s">
        <v>46</v>
      </c>
      <c r="P4" s="388" t="s">
        <v>47</v>
      </c>
      <c r="Q4" s="281"/>
      <c r="R4" s="262"/>
    </row>
    <row r="5" spans="2:18" s="200" customFormat="1" ht="15.75" customHeight="1">
      <c r="B5" s="455" t="s">
        <v>279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7"/>
    </row>
    <row r="6" spans="2:18" s="10" customFormat="1" ht="13.5" customHeight="1">
      <c r="B6" s="330"/>
      <c r="C6" s="330"/>
      <c r="D6" s="330"/>
      <c r="E6" s="330"/>
      <c r="F6" s="330"/>
      <c r="G6" s="330"/>
      <c r="H6" s="330"/>
      <c r="I6" s="367"/>
      <c r="J6" s="330"/>
      <c r="K6" s="330"/>
      <c r="L6" s="390"/>
      <c r="M6" s="382"/>
      <c r="N6" s="382"/>
      <c r="O6" s="382"/>
      <c r="P6" s="383"/>
      <c r="Q6" s="280"/>
      <c r="R6" s="260"/>
    </row>
    <row r="7" spans="2:18" s="276" customFormat="1" ht="15" customHeight="1">
      <c r="B7" s="263" t="s">
        <v>87</v>
      </c>
      <c r="C7" s="264"/>
      <c r="D7" s="264"/>
      <c r="E7" s="265"/>
      <c r="F7" s="135" t="s">
        <v>195</v>
      </c>
      <c r="G7" s="135" t="s">
        <v>4</v>
      </c>
      <c r="H7" s="135" t="s">
        <v>88</v>
      </c>
      <c r="I7" s="270" t="s">
        <v>89</v>
      </c>
      <c r="J7" s="135" t="s">
        <v>85</v>
      </c>
      <c r="K7" s="135"/>
      <c r="L7" s="152">
        <f>L8+L15+L30+L41+L51</f>
        <v>968.8</v>
      </c>
      <c r="M7" s="152">
        <f aca="true" t="shared" si="0" ref="M7:R7">M8+M15+M30+M41+M51</f>
        <v>385</v>
      </c>
      <c r="N7" s="152">
        <f t="shared" si="0"/>
        <v>385.9</v>
      </c>
      <c r="O7" s="152">
        <f t="shared" si="0"/>
        <v>151.2</v>
      </c>
      <c r="P7" s="152">
        <f t="shared" si="0"/>
        <v>46.7</v>
      </c>
      <c r="Q7" s="152">
        <f>Q8+Q15+Q30+Q41+Q51</f>
        <v>962.8</v>
      </c>
      <c r="R7" s="152">
        <f t="shared" si="0"/>
        <v>974.2</v>
      </c>
    </row>
    <row r="8" spans="2:18" s="354" customFormat="1" ht="48.75" customHeight="1">
      <c r="B8" s="361" t="s">
        <v>141</v>
      </c>
      <c r="C8" s="362"/>
      <c r="D8" s="362"/>
      <c r="E8" s="363"/>
      <c r="F8" s="270" t="s">
        <v>195</v>
      </c>
      <c r="G8" s="270" t="s">
        <v>4</v>
      </c>
      <c r="H8" s="270" t="s">
        <v>7</v>
      </c>
      <c r="I8" s="350" t="s">
        <v>83</v>
      </c>
      <c r="J8" s="350" t="s">
        <v>84</v>
      </c>
      <c r="K8" s="350"/>
      <c r="L8" s="199">
        <f aca="true" t="shared" si="1" ref="L8:L14">M8+N8+O8+P8</f>
        <v>351</v>
      </c>
      <c r="M8" s="351">
        <f aca="true" t="shared" si="2" ref="M8:R8">M9</f>
        <v>142</v>
      </c>
      <c r="N8" s="351">
        <f t="shared" si="2"/>
        <v>144.7</v>
      </c>
      <c r="O8" s="352">
        <f t="shared" si="2"/>
        <v>64.3</v>
      </c>
      <c r="P8" s="351">
        <f t="shared" si="2"/>
        <v>0</v>
      </c>
      <c r="Q8" s="351">
        <f t="shared" si="2"/>
        <v>351</v>
      </c>
      <c r="R8" s="353">
        <f t="shared" si="2"/>
        <v>352</v>
      </c>
    </row>
    <row r="9" spans="2:18" s="200" customFormat="1" ht="32.25" customHeight="1">
      <c r="B9" s="423" t="s">
        <v>147</v>
      </c>
      <c r="C9" s="424"/>
      <c r="D9" s="424"/>
      <c r="E9" s="425"/>
      <c r="F9" s="198" t="s">
        <v>195</v>
      </c>
      <c r="G9" s="198" t="s">
        <v>4</v>
      </c>
      <c r="H9" s="198" t="s">
        <v>7</v>
      </c>
      <c r="I9" s="201" t="s">
        <v>204</v>
      </c>
      <c r="J9" s="198" t="s">
        <v>85</v>
      </c>
      <c r="K9" s="198"/>
      <c r="L9" s="197">
        <f t="shared" si="1"/>
        <v>351</v>
      </c>
      <c r="M9" s="197">
        <f>M11</f>
        <v>142</v>
      </c>
      <c r="N9" s="197">
        <f>N11</f>
        <v>144.7</v>
      </c>
      <c r="O9" s="257">
        <f>O11</f>
        <v>64.3</v>
      </c>
      <c r="P9" s="197">
        <f>P11</f>
        <v>0</v>
      </c>
      <c r="Q9" s="197">
        <f>Q11</f>
        <v>351</v>
      </c>
      <c r="R9" s="260">
        <f>R10</f>
        <v>352</v>
      </c>
    </row>
    <row r="10" spans="2:18" s="200" customFormat="1" ht="33.75" customHeight="1">
      <c r="B10" s="423" t="s">
        <v>146</v>
      </c>
      <c r="C10" s="424"/>
      <c r="D10" s="424"/>
      <c r="E10" s="425"/>
      <c r="F10" s="193" t="s">
        <v>195</v>
      </c>
      <c r="G10" s="193" t="s">
        <v>4</v>
      </c>
      <c r="H10" s="193" t="s">
        <v>7</v>
      </c>
      <c r="I10" s="193" t="s">
        <v>205</v>
      </c>
      <c r="J10" s="193" t="s">
        <v>85</v>
      </c>
      <c r="K10" s="193"/>
      <c r="L10" s="197">
        <f t="shared" si="1"/>
        <v>300</v>
      </c>
      <c r="M10" s="197">
        <f>'[1]Статьи расходов'!B43</f>
        <v>109</v>
      </c>
      <c r="N10" s="197">
        <f>'[1]Статьи расходов'!C43</f>
        <v>126.7</v>
      </c>
      <c r="O10" s="257">
        <f>'[1]Статьи расходов'!D43</f>
        <v>64.3</v>
      </c>
      <c r="P10" s="197">
        <f>'[1]Статьи расходов'!E43</f>
        <v>0</v>
      </c>
      <c r="Q10" s="197">
        <f>Q11</f>
        <v>351</v>
      </c>
      <c r="R10" s="260">
        <f>R11</f>
        <v>352</v>
      </c>
    </row>
    <row r="11" spans="2:18" s="200" customFormat="1" ht="84" customHeight="1">
      <c r="B11" s="423" t="s">
        <v>142</v>
      </c>
      <c r="C11" s="424"/>
      <c r="D11" s="424"/>
      <c r="E11" s="425"/>
      <c r="F11" s="193" t="s">
        <v>195</v>
      </c>
      <c r="G11" s="193" t="s">
        <v>4</v>
      </c>
      <c r="H11" s="193" t="s">
        <v>7</v>
      </c>
      <c r="I11" s="193" t="s">
        <v>205</v>
      </c>
      <c r="J11" s="193" t="s">
        <v>143</v>
      </c>
      <c r="K11" s="193"/>
      <c r="L11" s="197">
        <f t="shared" si="1"/>
        <v>351</v>
      </c>
      <c r="M11" s="197">
        <f>M12</f>
        <v>142</v>
      </c>
      <c r="N11" s="197">
        <f>N12</f>
        <v>144.7</v>
      </c>
      <c r="O11" s="257">
        <f>O12</f>
        <v>64.3</v>
      </c>
      <c r="P11" s="197">
        <f>P12</f>
        <v>0</v>
      </c>
      <c r="Q11" s="197">
        <f>Q12</f>
        <v>351</v>
      </c>
      <c r="R11" s="260">
        <f>R12</f>
        <v>352</v>
      </c>
    </row>
    <row r="12" spans="2:18" s="200" customFormat="1" ht="30.75" customHeight="1">
      <c r="B12" s="423" t="s">
        <v>144</v>
      </c>
      <c r="C12" s="424"/>
      <c r="D12" s="424"/>
      <c r="E12" s="425"/>
      <c r="F12" s="193" t="s">
        <v>195</v>
      </c>
      <c r="G12" s="193" t="s">
        <v>4</v>
      </c>
      <c r="H12" s="193" t="s">
        <v>7</v>
      </c>
      <c r="I12" s="193" t="s">
        <v>205</v>
      </c>
      <c r="J12" s="193" t="s">
        <v>145</v>
      </c>
      <c r="K12" s="193"/>
      <c r="L12" s="197">
        <f t="shared" si="1"/>
        <v>351</v>
      </c>
      <c r="M12" s="197">
        <f aca="true" t="shared" si="3" ref="M12:R12">M13+M14</f>
        <v>142</v>
      </c>
      <c r="N12" s="197">
        <f t="shared" si="3"/>
        <v>144.7</v>
      </c>
      <c r="O12" s="257">
        <f t="shared" si="3"/>
        <v>64.3</v>
      </c>
      <c r="P12" s="197">
        <f t="shared" si="3"/>
        <v>0</v>
      </c>
      <c r="Q12" s="197">
        <f t="shared" si="3"/>
        <v>351</v>
      </c>
      <c r="R12" s="260">
        <f t="shared" si="3"/>
        <v>352</v>
      </c>
    </row>
    <row r="13" spans="2:18" s="200" customFormat="1" ht="46.5" customHeight="1">
      <c r="B13" s="423" t="s">
        <v>259</v>
      </c>
      <c r="C13" s="424"/>
      <c r="D13" s="424"/>
      <c r="E13" s="425"/>
      <c r="F13" s="193" t="s">
        <v>195</v>
      </c>
      <c r="G13" s="193" t="s">
        <v>4</v>
      </c>
      <c r="H13" s="193" t="s">
        <v>7</v>
      </c>
      <c r="I13" s="193" t="s">
        <v>205</v>
      </c>
      <c r="J13" s="193" t="s">
        <v>126</v>
      </c>
      <c r="K13" s="193" t="s">
        <v>137</v>
      </c>
      <c r="L13" s="197">
        <f t="shared" si="1"/>
        <v>300</v>
      </c>
      <c r="M13" s="197">
        <f>'[1]Статьи расходов'!B43</f>
        <v>109</v>
      </c>
      <c r="N13" s="197">
        <f>'[1]Статьи расходов'!C43</f>
        <v>126.7</v>
      </c>
      <c r="O13" s="257">
        <f>'[1]Статьи расходов'!D43</f>
        <v>64.3</v>
      </c>
      <c r="P13" s="197">
        <f>'[1]Статьи расходов'!E43</f>
        <v>0</v>
      </c>
      <c r="Q13" s="282">
        <v>300</v>
      </c>
      <c r="R13" s="260">
        <f>Q13</f>
        <v>300</v>
      </c>
    </row>
    <row r="14" spans="2:18" s="200" customFormat="1" ht="80.25" customHeight="1">
      <c r="B14" s="445" t="s">
        <v>260</v>
      </c>
      <c r="C14" s="446"/>
      <c r="D14" s="446"/>
      <c r="E14" s="447"/>
      <c r="F14" s="193" t="s">
        <v>195</v>
      </c>
      <c r="G14" s="193" t="s">
        <v>4</v>
      </c>
      <c r="H14" s="193" t="s">
        <v>7</v>
      </c>
      <c r="I14" s="193" t="s">
        <v>205</v>
      </c>
      <c r="J14" s="193" t="s">
        <v>193</v>
      </c>
      <c r="K14" s="193"/>
      <c r="L14" s="197">
        <f t="shared" si="1"/>
        <v>51</v>
      </c>
      <c r="M14" s="197">
        <f>'[1]Статьи расходов'!G10</f>
        <v>33</v>
      </c>
      <c r="N14" s="197">
        <f>'[1]Статьи расходов'!H10</f>
        <v>18</v>
      </c>
      <c r="O14" s="257">
        <f>'[1]Статьи расходов'!I10</f>
        <v>0</v>
      </c>
      <c r="P14" s="197">
        <f>'[1]Статьи расходов'!J10</f>
        <v>0</v>
      </c>
      <c r="Q14" s="282">
        <v>51</v>
      </c>
      <c r="R14" s="260">
        <v>52</v>
      </c>
    </row>
    <row r="15" spans="2:18" s="273" customFormat="1" ht="64.5" customHeight="1">
      <c r="B15" s="426" t="s">
        <v>82</v>
      </c>
      <c r="C15" s="427"/>
      <c r="D15" s="427"/>
      <c r="E15" s="428"/>
      <c r="F15" s="270" t="s">
        <v>195</v>
      </c>
      <c r="G15" s="270" t="s">
        <v>4</v>
      </c>
      <c r="H15" s="270" t="s">
        <v>5</v>
      </c>
      <c r="I15" s="270" t="s">
        <v>83</v>
      </c>
      <c r="J15" s="270" t="s">
        <v>84</v>
      </c>
      <c r="K15" s="270"/>
      <c r="L15" s="274">
        <f>L16+L22+L26</f>
        <v>581.8</v>
      </c>
      <c r="M15" s="274">
        <f aca="true" t="shared" si="4" ref="M15:R15">M16+M22+M26</f>
        <v>235.5</v>
      </c>
      <c r="N15" s="274">
        <f t="shared" si="4"/>
        <v>233.7</v>
      </c>
      <c r="O15" s="274">
        <f t="shared" si="4"/>
        <v>73.4</v>
      </c>
      <c r="P15" s="274">
        <f t="shared" si="4"/>
        <v>39.2</v>
      </c>
      <c r="Q15" s="274">
        <f t="shared" si="4"/>
        <v>575.8</v>
      </c>
      <c r="R15" s="274">
        <f t="shared" si="4"/>
        <v>586.2</v>
      </c>
    </row>
    <row r="16" spans="2:18" ht="41.25" customHeight="1">
      <c r="B16" s="175" t="s">
        <v>148</v>
      </c>
      <c r="C16" s="176"/>
      <c r="D16" s="176"/>
      <c r="E16" s="177"/>
      <c r="F16" s="131" t="s">
        <v>195</v>
      </c>
      <c r="G16" s="131" t="s">
        <v>4</v>
      </c>
      <c r="H16" s="131" t="s">
        <v>5</v>
      </c>
      <c r="I16" s="201" t="s">
        <v>139</v>
      </c>
      <c r="J16" s="131" t="s">
        <v>85</v>
      </c>
      <c r="K16" s="131"/>
      <c r="L16" s="347">
        <f>M16+N16+O16+P16</f>
        <v>351</v>
      </c>
      <c r="M16" s="347">
        <f aca="true" t="shared" si="5" ref="M16:R18">M17</f>
        <v>164.3</v>
      </c>
      <c r="N16" s="347">
        <f t="shared" si="5"/>
        <v>162.5</v>
      </c>
      <c r="O16" s="348">
        <f t="shared" si="5"/>
        <v>24.2</v>
      </c>
      <c r="P16" s="347">
        <f t="shared" si="5"/>
        <v>0</v>
      </c>
      <c r="Q16" s="349">
        <f t="shared" si="5"/>
        <v>351</v>
      </c>
      <c r="R16" s="347">
        <f t="shared" si="5"/>
        <v>352</v>
      </c>
    </row>
    <row r="17" spans="2:18" ht="34.5" customHeight="1">
      <c r="B17" s="175" t="s">
        <v>149</v>
      </c>
      <c r="C17" s="176"/>
      <c r="D17" s="176"/>
      <c r="E17" s="177"/>
      <c r="F17" s="131" t="s">
        <v>195</v>
      </c>
      <c r="G17" s="131" t="s">
        <v>4</v>
      </c>
      <c r="H17" s="131" t="s">
        <v>5</v>
      </c>
      <c r="I17" s="201" t="s">
        <v>204</v>
      </c>
      <c r="J17" s="131" t="s">
        <v>85</v>
      </c>
      <c r="K17" s="131"/>
      <c r="L17" s="150">
        <f aca="true" t="shared" si="6" ref="L17:L29">P17+O17+N17+M17</f>
        <v>351</v>
      </c>
      <c r="M17" s="150">
        <f t="shared" si="5"/>
        <v>164.3</v>
      </c>
      <c r="N17" s="150">
        <f t="shared" si="5"/>
        <v>162.5</v>
      </c>
      <c r="O17" s="256">
        <f t="shared" si="5"/>
        <v>24.2</v>
      </c>
      <c r="P17" s="150">
        <f t="shared" si="5"/>
        <v>0</v>
      </c>
      <c r="Q17" s="280">
        <f>Q18</f>
        <v>351</v>
      </c>
      <c r="R17" s="280">
        <f>R18</f>
        <v>352</v>
      </c>
    </row>
    <row r="18" spans="2:18" ht="78.75" customHeight="1">
      <c r="B18" s="175" t="s">
        <v>142</v>
      </c>
      <c r="C18" s="176"/>
      <c r="D18" s="176"/>
      <c r="E18" s="177"/>
      <c r="F18" s="131" t="s">
        <v>195</v>
      </c>
      <c r="G18" s="131" t="s">
        <v>4</v>
      </c>
      <c r="H18" s="131" t="s">
        <v>5</v>
      </c>
      <c r="I18" s="201" t="s">
        <v>206</v>
      </c>
      <c r="J18" s="131" t="s">
        <v>143</v>
      </c>
      <c r="K18" s="161"/>
      <c r="L18" s="150">
        <f t="shared" si="6"/>
        <v>351</v>
      </c>
      <c r="M18" s="150">
        <f>M19</f>
        <v>164.3</v>
      </c>
      <c r="N18" s="150">
        <f t="shared" si="5"/>
        <v>162.5</v>
      </c>
      <c r="O18" s="256">
        <f t="shared" si="5"/>
        <v>24.2</v>
      </c>
      <c r="P18" s="150">
        <f t="shared" si="5"/>
        <v>0</v>
      </c>
      <c r="Q18" s="280">
        <f>Q19</f>
        <v>351</v>
      </c>
      <c r="R18" s="280">
        <f>R19</f>
        <v>352</v>
      </c>
    </row>
    <row r="19" spans="2:18" ht="31.5" customHeight="1">
      <c r="B19" s="175" t="s">
        <v>144</v>
      </c>
      <c r="C19" s="176"/>
      <c r="D19" s="176"/>
      <c r="E19" s="177"/>
      <c r="F19" s="131" t="s">
        <v>195</v>
      </c>
      <c r="G19" s="131" t="s">
        <v>4</v>
      </c>
      <c r="H19" s="131" t="s">
        <v>5</v>
      </c>
      <c r="I19" s="201" t="s">
        <v>206</v>
      </c>
      <c r="J19" s="131" t="s">
        <v>145</v>
      </c>
      <c r="K19" s="161"/>
      <c r="L19" s="150">
        <f>M19+N19+O19+P19</f>
        <v>351</v>
      </c>
      <c r="M19" s="150">
        <f aca="true" t="shared" si="7" ref="M19:R19">M20+M21</f>
        <v>164.3</v>
      </c>
      <c r="N19" s="150">
        <f t="shared" si="7"/>
        <v>162.5</v>
      </c>
      <c r="O19" s="256">
        <f t="shared" si="7"/>
        <v>24.2</v>
      </c>
      <c r="P19" s="150">
        <f t="shared" si="7"/>
        <v>0</v>
      </c>
      <c r="Q19" s="280">
        <f t="shared" si="7"/>
        <v>351</v>
      </c>
      <c r="R19" s="280">
        <f t="shared" si="7"/>
        <v>352</v>
      </c>
    </row>
    <row r="20" spans="2:18" ht="48.75" customHeight="1">
      <c r="B20" s="175" t="s">
        <v>259</v>
      </c>
      <c r="C20" s="176"/>
      <c r="D20" s="176"/>
      <c r="E20" s="177"/>
      <c r="F20" s="131" t="s">
        <v>195</v>
      </c>
      <c r="G20" s="131" t="s">
        <v>4</v>
      </c>
      <c r="H20" s="131" t="s">
        <v>5</v>
      </c>
      <c r="I20" s="201" t="s">
        <v>206</v>
      </c>
      <c r="J20" s="161" t="s">
        <v>126</v>
      </c>
      <c r="K20" s="161" t="s">
        <v>137</v>
      </c>
      <c r="L20" s="150">
        <f t="shared" si="6"/>
        <v>300</v>
      </c>
      <c r="M20" s="150">
        <f>'[1]Статьи расходов'!L8</f>
        <v>126.2</v>
      </c>
      <c r="N20" s="150">
        <f>'[1]Статьи расходов'!M8</f>
        <v>149.6</v>
      </c>
      <c r="O20" s="256">
        <f>'[1]Статьи расходов'!N8</f>
        <v>24.2</v>
      </c>
      <c r="P20" s="150">
        <f>'[1]Статьи расходов'!O8</f>
        <v>0</v>
      </c>
      <c r="Q20" s="280">
        <v>300</v>
      </c>
      <c r="R20" s="260">
        <f>Q20</f>
        <v>300</v>
      </c>
    </row>
    <row r="21" spans="2:18" ht="66.75" customHeight="1">
      <c r="B21" s="423" t="s">
        <v>260</v>
      </c>
      <c r="C21" s="424"/>
      <c r="D21" s="424"/>
      <c r="E21" s="425"/>
      <c r="F21" s="131" t="s">
        <v>195</v>
      </c>
      <c r="G21" s="131" t="s">
        <v>4</v>
      </c>
      <c r="H21" s="131" t="s">
        <v>5</v>
      </c>
      <c r="I21" s="201" t="s">
        <v>206</v>
      </c>
      <c r="J21" s="161" t="s">
        <v>193</v>
      </c>
      <c r="K21" s="161" t="s">
        <v>137</v>
      </c>
      <c r="L21" s="150">
        <f>M21+N21+O21+P21</f>
        <v>51</v>
      </c>
      <c r="M21" s="150">
        <f>'[1]Статьи расходов'!Q43</f>
        <v>38.1</v>
      </c>
      <c r="N21" s="150">
        <f>'[1]Статьи расходов'!R10</f>
        <v>12.9</v>
      </c>
      <c r="O21" s="256">
        <f>'[1]Статьи расходов'!S10</f>
        <v>0</v>
      </c>
      <c r="P21" s="150">
        <f>'[1]Статьи расходов'!T10</f>
        <v>0</v>
      </c>
      <c r="Q21" s="280">
        <v>51</v>
      </c>
      <c r="R21" s="260">
        <v>52</v>
      </c>
    </row>
    <row r="22" spans="2:18" ht="48.75" customHeight="1">
      <c r="B22" s="298" t="s">
        <v>152</v>
      </c>
      <c r="C22" s="299"/>
      <c r="D22" s="299"/>
      <c r="E22" s="300"/>
      <c r="F22" s="131" t="s">
        <v>195</v>
      </c>
      <c r="G22" s="131" t="s">
        <v>4</v>
      </c>
      <c r="H22" s="131" t="s">
        <v>5</v>
      </c>
      <c r="I22" s="201" t="s">
        <v>206</v>
      </c>
      <c r="J22" s="133" t="s">
        <v>151</v>
      </c>
      <c r="K22" s="133"/>
      <c r="L22" s="150">
        <f aca="true" t="shared" si="8" ref="L22:R22">L23</f>
        <v>210.8</v>
      </c>
      <c r="M22" s="150">
        <f t="shared" si="8"/>
        <v>66.2</v>
      </c>
      <c r="N22" s="150">
        <f t="shared" si="8"/>
        <v>66.2</v>
      </c>
      <c r="O22" s="256">
        <f t="shared" si="8"/>
        <v>44.2</v>
      </c>
      <c r="P22" s="150">
        <f t="shared" si="8"/>
        <v>34.2</v>
      </c>
      <c r="Q22" s="280">
        <f t="shared" si="8"/>
        <v>204.8</v>
      </c>
      <c r="R22" s="260">
        <f t="shared" si="8"/>
        <v>214.2</v>
      </c>
    </row>
    <row r="23" spans="2:18" ht="48.75" customHeight="1">
      <c r="B23" s="298" t="s">
        <v>153</v>
      </c>
      <c r="C23" s="299"/>
      <c r="D23" s="299"/>
      <c r="E23" s="300"/>
      <c r="F23" s="131" t="s">
        <v>195</v>
      </c>
      <c r="G23" s="131" t="s">
        <v>4</v>
      </c>
      <c r="H23" s="131" t="s">
        <v>5</v>
      </c>
      <c r="I23" s="201" t="s">
        <v>206</v>
      </c>
      <c r="J23" s="133" t="s">
        <v>154</v>
      </c>
      <c r="K23" s="133"/>
      <c r="L23" s="150">
        <f>L24+L25</f>
        <v>210.8</v>
      </c>
      <c r="M23" s="150">
        <f>M24+M25</f>
        <v>66.2</v>
      </c>
      <c r="N23" s="150">
        <f>N24+N25</f>
        <v>66.2</v>
      </c>
      <c r="O23" s="256">
        <f>O24+O25</f>
        <v>44.2</v>
      </c>
      <c r="P23" s="150">
        <f>P24+P25</f>
        <v>34.2</v>
      </c>
      <c r="Q23" s="280">
        <f>Q25</f>
        <v>204.8</v>
      </c>
      <c r="R23" s="260">
        <f>R25</f>
        <v>214.2</v>
      </c>
    </row>
    <row r="24" spans="2:18" ht="27" customHeight="1" hidden="1">
      <c r="B24" s="298" t="s">
        <v>127</v>
      </c>
      <c r="C24" s="299"/>
      <c r="D24" s="299"/>
      <c r="E24" s="300"/>
      <c r="F24" s="129" t="s">
        <v>125</v>
      </c>
      <c r="G24" s="129" t="s">
        <v>4</v>
      </c>
      <c r="H24" s="129" t="s">
        <v>5</v>
      </c>
      <c r="I24" s="201" t="s">
        <v>150</v>
      </c>
      <c r="J24" s="133" t="s">
        <v>128</v>
      </c>
      <c r="K24" s="133" t="s">
        <v>137</v>
      </c>
      <c r="L24" s="150">
        <v>0</v>
      </c>
      <c r="M24" s="150">
        <v>0</v>
      </c>
      <c r="N24" s="150">
        <v>0</v>
      </c>
      <c r="O24" s="256">
        <v>0</v>
      </c>
      <c r="P24" s="150">
        <v>0</v>
      </c>
      <c r="Q24" s="280"/>
      <c r="R24" s="260">
        <f>Q24</f>
        <v>0</v>
      </c>
    </row>
    <row r="25" spans="2:18" ht="30.75" customHeight="1">
      <c r="B25" s="298" t="s">
        <v>129</v>
      </c>
      <c r="C25" s="299"/>
      <c r="D25" s="299"/>
      <c r="E25" s="300"/>
      <c r="F25" s="129" t="s">
        <v>195</v>
      </c>
      <c r="G25" s="129" t="s">
        <v>4</v>
      </c>
      <c r="H25" s="129" t="s">
        <v>5</v>
      </c>
      <c r="I25" s="201" t="s">
        <v>206</v>
      </c>
      <c r="J25" s="133" t="s">
        <v>130</v>
      </c>
      <c r="K25" s="133" t="s">
        <v>137</v>
      </c>
      <c r="L25" s="150">
        <f t="shared" si="6"/>
        <v>210.8</v>
      </c>
      <c r="M25" s="150">
        <f>'[1]Статьи расходов'!V43</f>
        <v>66.2</v>
      </c>
      <c r="N25" s="150">
        <f>'[1]Статьи расходов'!W43</f>
        <v>66.2</v>
      </c>
      <c r="O25" s="150">
        <f>'[1]Статьи расходов'!X43</f>
        <v>44.2</v>
      </c>
      <c r="P25" s="150">
        <f>'[1]Статьи расходов'!Y43</f>
        <v>34.2</v>
      </c>
      <c r="Q25" s="280">
        <v>204.8</v>
      </c>
      <c r="R25" s="260">
        <v>214.2</v>
      </c>
    </row>
    <row r="26" spans="2:18" ht="30.75" customHeight="1">
      <c r="B26" s="298" t="s">
        <v>155</v>
      </c>
      <c r="C26" s="299"/>
      <c r="D26" s="299"/>
      <c r="E26" s="300"/>
      <c r="F26" s="129" t="s">
        <v>195</v>
      </c>
      <c r="G26" s="129" t="s">
        <v>4</v>
      </c>
      <c r="H26" s="129" t="s">
        <v>5</v>
      </c>
      <c r="I26" s="201" t="s">
        <v>206</v>
      </c>
      <c r="J26" s="133" t="s">
        <v>156</v>
      </c>
      <c r="K26" s="133"/>
      <c r="L26" s="150">
        <f aca="true" t="shared" si="9" ref="L26:Q26">L27</f>
        <v>20</v>
      </c>
      <c r="M26" s="150">
        <f t="shared" si="9"/>
        <v>5</v>
      </c>
      <c r="N26" s="150">
        <f t="shared" si="9"/>
        <v>5</v>
      </c>
      <c r="O26" s="256">
        <f t="shared" si="9"/>
        <v>5</v>
      </c>
      <c r="P26" s="150">
        <f t="shared" si="9"/>
        <v>5</v>
      </c>
      <c r="Q26" s="280">
        <f t="shared" si="9"/>
        <v>20</v>
      </c>
      <c r="R26" s="260">
        <f>Q26</f>
        <v>20</v>
      </c>
    </row>
    <row r="27" spans="2:18" ht="30.75" customHeight="1">
      <c r="B27" s="298" t="s">
        <v>157</v>
      </c>
      <c r="C27" s="299"/>
      <c r="D27" s="299"/>
      <c r="E27" s="300"/>
      <c r="F27" s="129" t="s">
        <v>195</v>
      </c>
      <c r="G27" s="129" t="s">
        <v>4</v>
      </c>
      <c r="H27" s="129" t="s">
        <v>5</v>
      </c>
      <c r="I27" s="201" t="s">
        <v>206</v>
      </c>
      <c r="J27" s="133" t="s">
        <v>158</v>
      </c>
      <c r="K27" s="133"/>
      <c r="L27" s="150">
        <f>L28+L29</f>
        <v>20</v>
      </c>
      <c r="M27" s="150">
        <f>M28+M29</f>
        <v>5</v>
      </c>
      <c r="N27" s="150">
        <f>N28+N29</f>
        <v>5</v>
      </c>
      <c r="O27" s="256">
        <f>O28+O29</f>
        <v>5</v>
      </c>
      <c r="P27" s="150">
        <f>P28+P29</f>
        <v>5</v>
      </c>
      <c r="Q27" s="280">
        <f>Q29</f>
        <v>20</v>
      </c>
      <c r="R27" s="260">
        <f>Q27</f>
        <v>20</v>
      </c>
    </row>
    <row r="28" spans="2:18" ht="27" customHeight="1" hidden="1">
      <c r="B28" s="298" t="s">
        <v>131</v>
      </c>
      <c r="C28" s="299"/>
      <c r="D28" s="299"/>
      <c r="E28" s="300"/>
      <c r="F28" s="129" t="s">
        <v>125</v>
      </c>
      <c r="G28" s="129" t="s">
        <v>4</v>
      </c>
      <c r="H28" s="129" t="s">
        <v>5</v>
      </c>
      <c r="I28" s="201" t="s">
        <v>150</v>
      </c>
      <c r="J28" s="133" t="s">
        <v>132</v>
      </c>
      <c r="K28" s="133" t="s">
        <v>137</v>
      </c>
      <c r="L28" s="150">
        <f t="shared" si="6"/>
        <v>0</v>
      </c>
      <c r="M28" s="150">
        <v>0</v>
      </c>
      <c r="N28" s="150">
        <v>0</v>
      </c>
      <c r="O28" s="256">
        <v>0</v>
      </c>
      <c r="P28" s="150">
        <v>0</v>
      </c>
      <c r="Q28" s="280">
        <f>L28</f>
        <v>0</v>
      </c>
      <c r="R28" s="260">
        <f>Q28</f>
        <v>0</v>
      </c>
    </row>
    <row r="29" spans="2:18" ht="26.25" customHeight="1">
      <c r="B29" s="298" t="s">
        <v>261</v>
      </c>
      <c r="C29" s="299"/>
      <c r="D29" s="299"/>
      <c r="E29" s="300"/>
      <c r="F29" s="129" t="s">
        <v>195</v>
      </c>
      <c r="G29" s="129" t="s">
        <v>4</v>
      </c>
      <c r="H29" s="129" t="s">
        <v>5</v>
      </c>
      <c r="I29" s="201" t="s">
        <v>206</v>
      </c>
      <c r="J29" s="133" t="s">
        <v>194</v>
      </c>
      <c r="K29" s="133" t="s">
        <v>137</v>
      </c>
      <c r="L29" s="150">
        <f t="shared" si="6"/>
        <v>20</v>
      </c>
      <c r="M29" s="150">
        <f>'[1]Статьи расходов'!AA43</f>
        <v>5</v>
      </c>
      <c r="N29" s="150">
        <f>'[1]Статьи расходов'!AB43</f>
        <v>5</v>
      </c>
      <c r="O29" s="150">
        <f>'[1]Статьи расходов'!AC43</f>
        <v>5</v>
      </c>
      <c r="P29" s="150">
        <f>'[1]Статьи расходов'!AD43</f>
        <v>5</v>
      </c>
      <c r="Q29" s="280">
        <v>20</v>
      </c>
      <c r="R29" s="260">
        <v>20</v>
      </c>
    </row>
    <row r="30" spans="2:18" s="273" customFormat="1" ht="65.25" customHeight="1">
      <c r="B30" s="426" t="s">
        <v>124</v>
      </c>
      <c r="C30" s="427"/>
      <c r="D30" s="427"/>
      <c r="E30" s="428"/>
      <c r="F30" s="270" t="s">
        <v>195</v>
      </c>
      <c r="G30" s="270" t="s">
        <v>4</v>
      </c>
      <c r="H30" s="270" t="s">
        <v>118</v>
      </c>
      <c r="I30" s="270" t="s">
        <v>140</v>
      </c>
      <c r="J30" s="270" t="s">
        <v>85</v>
      </c>
      <c r="K30" s="270"/>
      <c r="L30" s="199">
        <f>L31</f>
        <v>6</v>
      </c>
      <c r="M30" s="199">
        <f>M31</f>
        <v>0</v>
      </c>
      <c r="N30" s="199">
        <f>N31</f>
        <v>0</v>
      </c>
      <c r="O30" s="255">
        <f>O31</f>
        <v>6</v>
      </c>
      <c r="P30" s="199">
        <f>P31</f>
        <v>0</v>
      </c>
      <c r="Q30" s="279">
        <f>L30</f>
        <v>6</v>
      </c>
      <c r="R30" s="269">
        <f aca="true" t="shared" si="10" ref="R30:R36">Q30</f>
        <v>6</v>
      </c>
    </row>
    <row r="31" spans="2:18" s="190" customFormat="1" ht="22.5" customHeight="1">
      <c r="B31" s="423" t="s">
        <v>159</v>
      </c>
      <c r="C31" s="424"/>
      <c r="D31" s="424"/>
      <c r="E31" s="425"/>
      <c r="F31" s="188" t="s">
        <v>195</v>
      </c>
      <c r="G31" s="198" t="s">
        <v>4</v>
      </c>
      <c r="H31" s="198" t="s">
        <v>118</v>
      </c>
      <c r="I31" s="201" t="s">
        <v>204</v>
      </c>
      <c r="J31" s="198" t="s">
        <v>85</v>
      </c>
      <c r="K31" s="198"/>
      <c r="L31" s="197">
        <f>L34</f>
        <v>6</v>
      </c>
      <c r="M31" s="197">
        <f>M34</f>
        <v>0</v>
      </c>
      <c r="N31" s="197">
        <f>N34</f>
        <v>0</v>
      </c>
      <c r="O31" s="257">
        <f>O34</f>
        <v>6</v>
      </c>
      <c r="P31" s="197">
        <f>P34</f>
        <v>0</v>
      </c>
      <c r="Q31" s="280">
        <f>L31</f>
        <v>6</v>
      </c>
      <c r="R31" s="260">
        <f t="shared" si="10"/>
        <v>6</v>
      </c>
    </row>
    <row r="32" spans="2:18" s="190" customFormat="1" ht="34.5" customHeight="1">
      <c r="B32" s="423" t="s">
        <v>160</v>
      </c>
      <c r="C32" s="424"/>
      <c r="D32" s="424"/>
      <c r="E32" s="425"/>
      <c r="F32" s="188" t="s">
        <v>195</v>
      </c>
      <c r="G32" s="198" t="s">
        <v>4</v>
      </c>
      <c r="H32" s="198" t="s">
        <v>118</v>
      </c>
      <c r="I32" s="201" t="s">
        <v>207</v>
      </c>
      <c r="J32" s="198" t="s">
        <v>85</v>
      </c>
      <c r="K32" s="198"/>
      <c r="L32" s="197">
        <f aca="true" t="shared" si="11" ref="L32:P33">L33</f>
        <v>6</v>
      </c>
      <c r="M32" s="197">
        <f t="shared" si="11"/>
        <v>0</v>
      </c>
      <c r="N32" s="197">
        <f t="shared" si="11"/>
        <v>0</v>
      </c>
      <c r="O32" s="257">
        <f t="shared" si="11"/>
        <v>6</v>
      </c>
      <c r="P32" s="197">
        <f t="shared" si="11"/>
        <v>0</v>
      </c>
      <c r="Q32" s="280">
        <f>L32</f>
        <v>6</v>
      </c>
      <c r="R32" s="260">
        <f t="shared" si="10"/>
        <v>6</v>
      </c>
    </row>
    <row r="33" spans="2:18" s="190" customFormat="1" ht="30.75" customHeight="1">
      <c r="B33" s="423" t="s">
        <v>161</v>
      </c>
      <c r="C33" s="424"/>
      <c r="D33" s="424"/>
      <c r="E33" s="425"/>
      <c r="F33" s="188" t="s">
        <v>195</v>
      </c>
      <c r="G33" s="198" t="s">
        <v>4</v>
      </c>
      <c r="H33" s="198" t="s">
        <v>118</v>
      </c>
      <c r="I33" s="201" t="s">
        <v>207</v>
      </c>
      <c r="J33" s="198" t="s">
        <v>162</v>
      </c>
      <c r="K33" s="198"/>
      <c r="L33" s="197">
        <f t="shared" si="11"/>
        <v>6</v>
      </c>
      <c r="M33" s="197">
        <f t="shared" si="11"/>
        <v>0</v>
      </c>
      <c r="N33" s="197">
        <f t="shared" si="11"/>
        <v>0</v>
      </c>
      <c r="O33" s="257">
        <f t="shared" si="11"/>
        <v>6</v>
      </c>
      <c r="P33" s="197">
        <f t="shared" si="11"/>
        <v>0</v>
      </c>
      <c r="Q33" s="280">
        <f>L33</f>
        <v>6</v>
      </c>
      <c r="R33" s="260">
        <f t="shared" si="10"/>
        <v>6</v>
      </c>
    </row>
    <row r="34" spans="2:18" s="190" customFormat="1" ht="22.5">
      <c r="B34" s="423" t="s">
        <v>163</v>
      </c>
      <c r="C34" s="424"/>
      <c r="D34" s="424"/>
      <c r="E34" s="425"/>
      <c r="F34" s="188" t="s">
        <v>195</v>
      </c>
      <c r="G34" s="198" t="s">
        <v>4</v>
      </c>
      <c r="H34" s="198" t="s">
        <v>118</v>
      </c>
      <c r="I34" s="201" t="s">
        <v>207</v>
      </c>
      <c r="J34" s="193" t="s">
        <v>164</v>
      </c>
      <c r="K34" s="193" t="s">
        <v>137</v>
      </c>
      <c r="L34" s="197">
        <f>M34+N34+O34+P34</f>
        <v>6</v>
      </c>
      <c r="M34" s="197">
        <f>'[1]Статьи расходов'!AK43</f>
        <v>0</v>
      </c>
      <c r="N34" s="197">
        <f>'[1]Статьи расходов'!AL43</f>
        <v>0</v>
      </c>
      <c r="O34" s="257">
        <f>'[1]Статьи расходов'!AM43</f>
        <v>6</v>
      </c>
      <c r="P34" s="197">
        <f>'[1]Статьи расходов'!AN43</f>
        <v>0</v>
      </c>
      <c r="Q34" s="280">
        <f>L34</f>
        <v>6</v>
      </c>
      <c r="R34" s="260">
        <f t="shared" si="10"/>
        <v>6</v>
      </c>
    </row>
    <row r="35" spans="2:18" s="273" customFormat="1" ht="30" customHeight="1" outlineLevel="1">
      <c r="B35" s="319" t="s">
        <v>123</v>
      </c>
      <c r="C35" s="320"/>
      <c r="D35" s="320"/>
      <c r="E35" s="321"/>
      <c r="F35" s="191" t="s">
        <v>195</v>
      </c>
      <c r="G35" s="191" t="s">
        <v>4</v>
      </c>
      <c r="H35" s="270" t="s">
        <v>109</v>
      </c>
      <c r="I35" s="270" t="s">
        <v>89</v>
      </c>
      <c r="J35" s="191" t="s">
        <v>85</v>
      </c>
      <c r="K35" s="191"/>
      <c r="L35" s="274">
        <f>P35+O35+N35+M35</f>
        <v>0</v>
      </c>
      <c r="M35" s="274">
        <f>M36</f>
        <v>0</v>
      </c>
      <c r="N35" s="274">
        <f>N36</f>
        <v>0</v>
      </c>
      <c r="O35" s="275">
        <f>O36</f>
        <v>0</v>
      </c>
      <c r="P35" s="274">
        <f>P36</f>
        <v>0</v>
      </c>
      <c r="Q35" s="279">
        <f>Q36</f>
        <v>0</v>
      </c>
      <c r="R35" s="269">
        <f t="shared" si="10"/>
        <v>0</v>
      </c>
    </row>
    <row r="36" spans="2:18" s="190" customFormat="1" ht="40.5" customHeight="1" outlineLevel="1">
      <c r="B36" s="439" t="s">
        <v>148</v>
      </c>
      <c r="C36" s="440"/>
      <c r="D36" s="440"/>
      <c r="E36" s="441"/>
      <c r="F36" s="188" t="s">
        <v>195</v>
      </c>
      <c r="G36" s="188" t="s">
        <v>4</v>
      </c>
      <c r="H36" s="198" t="s">
        <v>109</v>
      </c>
      <c r="I36" s="201" t="s">
        <v>208</v>
      </c>
      <c r="J36" s="188" t="s">
        <v>85</v>
      </c>
      <c r="K36" s="188"/>
      <c r="L36" s="197">
        <f>P36+O36+N36+M36</f>
        <v>0</v>
      </c>
      <c r="M36" s="197">
        <f aca="true" t="shared" si="12" ref="M36:P37">M37</f>
        <v>0</v>
      </c>
      <c r="N36" s="197">
        <f>'[1]Статьи расходов'!BA43</f>
        <v>0</v>
      </c>
      <c r="O36" s="257">
        <f>O37</f>
        <v>0</v>
      </c>
      <c r="P36" s="197">
        <f>'[1]Статьи расходов'!BC43</f>
        <v>0</v>
      </c>
      <c r="Q36" s="280">
        <f>Q37</f>
        <v>0</v>
      </c>
      <c r="R36" s="260">
        <f t="shared" si="10"/>
        <v>0</v>
      </c>
    </row>
    <row r="37" spans="2:18" s="190" customFormat="1" ht="53.25" customHeight="1" outlineLevel="1">
      <c r="B37" s="445" t="s">
        <v>262</v>
      </c>
      <c r="C37" s="446"/>
      <c r="D37" s="446"/>
      <c r="E37" s="447"/>
      <c r="F37" s="188" t="s">
        <v>195</v>
      </c>
      <c r="G37" s="198" t="s">
        <v>4</v>
      </c>
      <c r="H37" s="198" t="s">
        <v>109</v>
      </c>
      <c r="I37" s="201" t="s">
        <v>208</v>
      </c>
      <c r="J37" s="198" t="s">
        <v>85</v>
      </c>
      <c r="K37" s="198"/>
      <c r="L37" s="197">
        <f>P37+O37+N37+M37</f>
        <v>0</v>
      </c>
      <c r="M37" s="197">
        <f t="shared" si="12"/>
        <v>0</v>
      </c>
      <c r="N37" s="197">
        <f t="shared" si="12"/>
        <v>0</v>
      </c>
      <c r="O37" s="257">
        <f t="shared" si="12"/>
        <v>0</v>
      </c>
      <c r="P37" s="197">
        <f t="shared" si="12"/>
        <v>0</v>
      </c>
      <c r="Q37" s="280">
        <v>0</v>
      </c>
      <c r="R37" s="260">
        <v>0</v>
      </c>
    </row>
    <row r="38" spans="2:18" s="190" customFormat="1" ht="48.75" customHeight="1" outlineLevel="1">
      <c r="B38" s="458" t="s">
        <v>152</v>
      </c>
      <c r="C38" s="459"/>
      <c r="D38" s="459"/>
      <c r="E38" s="460"/>
      <c r="F38" s="188" t="s">
        <v>195</v>
      </c>
      <c r="G38" s="198" t="s">
        <v>4</v>
      </c>
      <c r="H38" s="198" t="s">
        <v>109</v>
      </c>
      <c r="I38" s="201" t="s">
        <v>208</v>
      </c>
      <c r="J38" s="193" t="s">
        <v>151</v>
      </c>
      <c r="K38" s="193"/>
      <c r="L38" s="197">
        <f>P38+O38+N38+M38</f>
        <v>0</v>
      </c>
      <c r="M38" s="197">
        <f>'[1]Статьи расходов'!AP43</f>
        <v>0</v>
      </c>
      <c r="N38" s="197">
        <f>'[1]Статьи расходов'!AQ43</f>
        <v>0</v>
      </c>
      <c r="O38" s="257">
        <f>'[1]Статьи расходов'!AR43</f>
        <v>0</v>
      </c>
      <c r="P38" s="197">
        <f>'[1]Статьи расходов'!AS43</f>
        <v>0</v>
      </c>
      <c r="Q38" s="280">
        <v>0</v>
      </c>
      <c r="R38" s="260">
        <v>0</v>
      </c>
    </row>
    <row r="39" spans="2:18" s="190" customFormat="1" ht="51" customHeight="1" outlineLevel="1">
      <c r="B39" s="442" t="s">
        <v>153</v>
      </c>
      <c r="C39" s="443"/>
      <c r="D39" s="443"/>
      <c r="E39" s="444"/>
      <c r="F39" s="188" t="s">
        <v>195</v>
      </c>
      <c r="G39" s="198" t="s">
        <v>4</v>
      </c>
      <c r="H39" s="198" t="s">
        <v>109</v>
      </c>
      <c r="I39" s="201" t="s">
        <v>208</v>
      </c>
      <c r="J39" s="193" t="s">
        <v>154</v>
      </c>
      <c r="K39" s="193"/>
      <c r="L39" s="197">
        <f aca="true" t="shared" si="13" ref="L39:R39">L40</f>
        <v>0</v>
      </c>
      <c r="M39" s="197">
        <f t="shared" si="13"/>
        <v>0</v>
      </c>
      <c r="N39" s="197">
        <f t="shared" si="13"/>
        <v>0</v>
      </c>
      <c r="O39" s="197">
        <f t="shared" si="13"/>
        <v>0</v>
      </c>
      <c r="P39" s="197">
        <f t="shared" si="13"/>
        <v>0</v>
      </c>
      <c r="Q39" s="197">
        <f t="shared" si="13"/>
        <v>0</v>
      </c>
      <c r="R39" s="197">
        <f t="shared" si="13"/>
        <v>0</v>
      </c>
    </row>
    <row r="40" spans="2:18" s="273" customFormat="1" ht="36.75" customHeight="1">
      <c r="B40" s="442" t="s">
        <v>129</v>
      </c>
      <c r="C40" s="443"/>
      <c r="D40" s="443"/>
      <c r="E40" s="444"/>
      <c r="F40" s="188" t="s">
        <v>195</v>
      </c>
      <c r="G40" s="198" t="s">
        <v>4</v>
      </c>
      <c r="H40" s="198" t="s">
        <v>109</v>
      </c>
      <c r="I40" s="201" t="s">
        <v>208</v>
      </c>
      <c r="J40" s="270" t="s">
        <v>130</v>
      </c>
      <c r="K40" s="270"/>
      <c r="L40" s="199">
        <f>M40+N40+O40+P40</f>
        <v>0</v>
      </c>
      <c r="M40" s="199">
        <f>'[1]Статьи расходов'!AP43</f>
        <v>0</v>
      </c>
      <c r="N40" s="199">
        <f>'[1]Статьи расходов'!AQ43</f>
        <v>0</v>
      </c>
      <c r="O40" s="199">
        <f>'[1]Статьи расходов'!AR43</f>
        <v>0</v>
      </c>
      <c r="P40" s="199">
        <f>'[1]Статьи расходов'!AS43</f>
        <v>0</v>
      </c>
      <c r="Q40" s="199">
        <v>0</v>
      </c>
      <c r="R40" s="199">
        <v>0</v>
      </c>
    </row>
    <row r="41" spans="2:18" s="273" customFormat="1" ht="36.75" customHeight="1">
      <c r="B41" s="263" t="s">
        <v>22</v>
      </c>
      <c r="C41" s="299"/>
      <c r="D41" s="299"/>
      <c r="E41" s="300"/>
      <c r="F41" s="191" t="s">
        <v>195</v>
      </c>
      <c r="G41" s="191" t="s">
        <v>4</v>
      </c>
      <c r="H41" s="355" t="s">
        <v>110</v>
      </c>
      <c r="I41" s="270" t="s">
        <v>209</v>
      </c>
      <c r="J41" s="270" t="s">
        <v>84</v>
      </c>
      <c r="K41" s="270"/>
      <c r="L41" s="199">
        <f>L43</f>
        <v>20</v>
      </c>
      <c r="M41" s="199">
        <f>M43</f>
        <v>5</v>
      </c>
      <c r="N41" s="199">
        <f>N43</f>
        <v>5</v>
      </c>
      <c r="O41" s="255">
        <f>O43</f>
        <v>5</v>
      </c>
      <c r="P41" s="199">
        <f>P43</f>
        <v>5</v>
      </c>
      <c r="Q41" s="279">
        <f aca="true" t="shared" si="14" ref="Q41:Q50">L41</f>
        <v>20</v>
      </c>
      <c r="R41" s="269">
        <f aca="true" t="shared" si="15" ref="R41:R55">Q41</f>
        <v>20</v>
      </c>
    </row>
    <row r="42" spans="2:18" ht="33.75" customHeight="1">
      <c r="B42" s="439" t="s">
        <v>148</v>
      </c>
      <c r="C42" s="440"/>
      <c r="D42" s="440"/>
      <c r="E42" s="441"/>
      <c r="F42" s="130" t="s">
        <v>195</v>
      </c>
      <c r="G42" s="130" t="s">
        <v>4</v>
      </c>
      <c r="H42" s="131" t="s">
        <v>110</v>
      </c>
      <c r="I42" s="201" t="s">
        <v>210</v>
      </c>
      <c r="J42" s="130" t="s">
        <v>85</v>
      </c>
      <c r="K42" s="130"/>
      <c r="L42" s="150">
        <f>L45</f>
        <v>20</v>
      </c>
      <c r="M42" s="150">
        <f>M45</f>
        <v>5</v>
      </c>
      <c r="N42" s="150">
        <f>N45</f>
        <v>5</v>
      </c>
      <c r="O42" s="256">
        <f>O45</f>
        <v>5</v>
      </c>
      <c r="P42" s="150">
        <f>P45</f>
        <v>5</v>
      </c>
      <c r="Q42" s="280">
        <f t="shared" si="14"/>
        <v>20</v>
      </c>
      <c r="R42" s="260">
        <f t="shared" si="15"/>
        <v>20</v>
      </c>
    </row>
    <row r="43" spans="2:18" ht="45" customHeight="1">
      <c r="B43" s="448" t="s">
        <v>263</v>
      </c>
      <c r="C43" s="449"/>
      <c r="D43" s="449"/>
      <c r="E43" s="450"/>
      <c r="F43" s="130" t="s">
        <v>195</v>
      </c>
      <c r="G43" s="134" t="s">
        <v>4</v>
      </c>
      <c r="H43" s="161" t="s">
        <v>110</v>
      </c>
      <c r="I43" s="201" t="s">
        <v>210</v>
      </c>
      <c r="J43" s="134" t="s">
        <v>85</v>
      </c>
      <c r="K43" s="134"/>
      <c r="L43" s="150">
        <f aca="true" t="shared" si="16" ref="L43:P44">L44</f>
        <v>20</v>
      </c>
      <c r="M43" s="150">
        <f t="shared" si="16"/>
        <v>5</v>
      </c>
      <c r="N43" s="150">
        <f t="shared" si="16"/>
        <v>5</v>
      </c>
      <c r="O43" s="256">
        <f t="shared" si="16"/>
        <v>5</v>
      </c>
      <c r="P43" s="150">
        <f t="shared" si="16"/>
        <v>5</v>
      </c>
      <c r="Q43" s="280">
        <f t="shared" si="14"/>
        <v>20</v>
      </c>
      <c r="R43" s="260">
        <f t="shared" si="15"/>
        <v>20</v>
      </c>
    </row>
    <row r="44" spans="2:18" ht="22.5">
      <c r="B44" s="448" t="s">
        <v>165</v>
      </c>
      <c r="C44" s="449"/>
      <c r="D44" s="449"/>
      <c r="E44" s="450"/>
      <c r="F44" s="130" t="s">
        <v>195</v>
      </c>
      <c r="G44" s="134" t="s">
        <v>4</v>
      </c>
      <c r="H44" s="161" t="s">
        <v>110</v>
      </c>
      <c r="I44" s="201" t="s">
        <v>210</v>
      </c>
      <c r="J44" s="134" t="s">
        <v>156</v>
      </c>
      <c r="K44" s="134"/>
      <c r="L44" s="150">
        <f t="shared" si="16"/>
        <v>20</v>
      </c>
      <c r="M44" s="150">
        <f t="shared" si="16"/>
        <v>5</v>
      </c>
      <c r="N44" s="150">
        <f t="shared" si="16"/>
        <v>5</v>
      </c>
      <c r="O44" s="256">
        <f t="shared" si="16"/>
        <v>5</v>
      </c>
      <c r="P44" s="150">
        <f t="shared" si="16"/>
        <v>5</v>
      </c>
      <c r="Q44" s="280">
        <f t="shared" si="14"/>
        <v>20</v>
      </c>
      <c r="R44" s="260">
        <f t="shared" si="15"/>
        <v>20</v>
      </c>
    </row>
    <row r="45" spans="2:18" ht="22.5">
      <c r="B45" s="165" t="s">
        <v>166</v>
      </c>
      <c r="C45" s="166"/>
      <c r="D45" s="166"/>
      <c r="E45" s="167"/>
      <c r="F45" s="130" t="s">
        <v>195</v>
      </c>
      <c r="G45" s="130" t="s">
        <v>4</v>
      </c>
      <c r="H45" s="131" t="s">
        <v>110</v>
      </c>
      <c r="I45" s="201" t="s">
        <v>210</v>
      </c>
      <c r="J45" s="130" t="s">
        <v>133</v>
      </c>
      <c r="K45" s="130" t="s">
        <v>137</v>
      </c>
      <c r="L45" s="150">
        <f>M45+N45+O45+P45</f>
        <v>20</v>
      </c>
      <c r="M45" s="150">
        <f>'[1]Статьи расходов'!BJ43</f>
        <v>5</v>
      </c>
      <c r="N45" s="150">
        <f>'[1]Статьи расходов'!BK43</f>
        <v>5</v>
      </c>
      <c r="O45" s="150">
        <f>'[1]Статьи расходов'!BL43</f>
        <v>5</v>
      </c>
      <c r="P45" s="150">
        <f>'[1]Статьи расходов'!BM43</f>
        <v>5</v>
      </c>
      <c r="Q45" s="280">
        <f t="shared" si="14"/>
        <v>20</v>
      </c>
      <c r="R45" s="260">
        <f t="shared" si="15"/>
        <v>20</v>
      </c>
    </row>
    <row r="46" spans="2:18" ht="14.25" customHeight="1" hidden="1" outlineLevel="1">
      <c r="B46" s="325" t="s">
        <v>111</v>
      </c>
      <c r="C46" s="326"/>
      <c r="D46" s="326"/>
      <c r="E46" s="327"/>
      <c r="F46" s="179" t="s">
        <v>125</v>
      </c>
      <c r="G46" s="179" t="s">
        <v>4</v>
      </c>
      <c r="H46" s="335" t="s">
        <v>112</v>
      </c>
      <c r="I46" s="368" t="s">
        <v>140</v>
      </c>
      <c r="J46" s="179" t="s">
        <v>85</v>
      </c>
      <c r="K46" s="179"/>
      <c r="L46" s="391">
        <f>M46+N46+O46+P46</f>
        <v>0</v>
      </c>
      <c r="M46" s="391">
        <f>M47</f>
        <v>0</v>
      </c>
      <c r="N46" s="391">
        <f aca="true" t="shared" si="17" ref="N46:P49">N47</f>
        <v>0</v>
      </c>
      <c r="O46" s="392">
        <f t="shared" si="17"/>
        <v>0</v>
      </c>
      <c r="P46" s="391">
        <f t="shared" si="17"/>
        <v>0</v>
      </c>
      <c r="Q46" s="280">
        <f t="shared" si="14"/>
        <v>0</v>
      </c>
      <c r="R46" s="260">
        <f t="shared" si="15"/>
        <v>0</v>
      </c>
    </row>
    <row r="47" spans="2:18" ht="14.25" customHeight="1" hidden="1" outlineLevel="1">
      <c r="B47" s="307" t="s">
        <v>159</v>
      </c>
      <c r="C47" s="308"/>
      <c r="D47" s="308"/>
      <c r="E47" s="309"/>
      <c r="F47" s="180" t="s">
        <v>125</v>
      </c>
      <c r="G47" s="181" t="s">
        <v>4</v>
      </c>
      <c r="H47" s="182" t="s">
        <v>112</v>
      </c>
      <c r="I47" s="194" t="s">
        <v>139</v>
      </c>
      <c r="J47" s="181" t="s">
        <v>85</v>
      </c>
      <c r="K47" s="181"/>
      <c r="L47" s="393">
        <f>M47+N47+O47+P47</f>
        <v>0</v>
      </c>
      <c r="M47" s="393">
        <f>M49</f>
        <v>0</v>
      </c>
      <c r="N47" s="393">
        <f>N49</f>
        <v>0</v>
      </c>
      <c r="O47" s="394">
        <f>O49</f>
        <v>0</v>
      </c>
      <c r="P47" s="393">
        <f>P49</f>
        <v>0</v>
      </c>
      <c r="Q47" s="280">
        <f t="shared" si="14"/>
        <v>0</v>
      </c>
      <c r="R47" s="260">
        <f t="shared" si="15"/>
        <v>0</v>
      </c>
    </row>
    <row r="48" spans="2:18" ht="14.25" customHeight="1" hidden="1" outlineLevel="1">
      <c r="B48" s="331" t="s">
        <v>167</v>
      </c>
      <c r="C48" s="332"/>
      <c r="D48" s="332"/>
      <c r="E48" s="333"/>
      <c r="F48" s="180" t="s">
        <v>125</v>
      </c>
      <c r="G48" s="180" t="s">
        <v>4</v>
      </c>
      <c r="H48" s="337" t="s">
        <v>112</v>
      </c>
      <c r="I48" s="194" t="s">
        <v>168</v>
      </c>
      <c r="J48" s="180" t="s">
        <v>85</v>
      </c>
      <c r="K48" s="181"/>
      <c r="L48" s="393">
        <f>L49</f>
        <v>0</v>
      </c>
      <c r="M48" s="393">
        <f>M49</f>
        <v>0</v>
      </c>
      <c r="N48" s="393">
        <f>N49</f>
        <v>0</v>
      </c>
      <c r="O48" s="394">
        <f>O49</f>
        <v>0</v>
      </c>
      <c r="P48" s="393">
        <f>P49</f>
        <v>0</v>
      </c>
      <c r="Q48" s="280">
        <f t="shared" si="14"/>
        <v>0</v>
      </c>
      <c r="R48" s="260">
        <f t="shared" si="15"/>
        <v>0</v>
      </c>
    </row>
    <row r="49" spans="2:18" ht="14.25" customHeight="1" hidden="1" outlineLevel="1">
      <c r="B49" s="331" t="s">
        <v>161</v>
      </c>
      <c r="C49" s="332"/>
      <c r="D49" s="332"/>
      <c r="E49" s="333"/>
      <c r="F49" s="180" t="s">
        <v>125</v>
      </c>
      <c r="G49" s="180" t="s">
        <v>4</v>
      </c>
      <c r="H49" s="337" t="s">
        <v>112</v>
      </c>
      <c r="I49" s="194" t="s">
        <v>168</v>
      </c>
      <c r="J49" s="180" t="s">
        <v>162</v>
      </c>
      <c r="K49" s="180"/>
      <c r="L49" s="395">
        <f>M49+N49+O49+P49</f>
        <v>0</v>
      </c>
      <c r="M49" s="395">
        <f>M50</f>
        <v>0</v>
      </c>
      <c r="N49" s="395">
        <f t="shared" si="17"/>
        <v>0</v>
      </c>
      <c r="O49" s="396">
        <f t="shared" si="17"/>
        <v>0</v>
      </c>
      <c r="P49" s="395">
        <f t="shared" si="17"/>
        <v>0</v>
      </c>
      <c r="Q49" s="280">
        <f t="shared" si="14"/>
        <v>0</v>
      </c>
      <c r="R49" s="260">
        <f t="shared" si="15"/>
        <v>0</v>
      </c>
    </row>
    <row r="50" spans="2:18" ht="14.25" customHeight="1" hidden="1" outlineLevel="1">
      <c r="B50" s="310" t="s">
        <v>163</v>
      </c>
      <c r="C50" s="311"/>
      <c r="D50" s="311"/>
      <c r="E50" s="312"/>
      <c r="F50" s="180" t="s">
        <v>125</v>
      </c>
      <c r="G50" s="180" t="s">
        <v>4</v>
      </c>
      <c r="H50" s="337" t="s">
        <v>112</v>
      </c>
      <c r="I50" s="194" t="s">
        <v>168</v>
      </c>
      <c r="J50" s="182" t="s">
        <v>164</v>
      </c>
      <c r="K50" s="182" t="s">
        <v>137</v>
      </c>
      <c r="L50" s="395">
        <f>M50+N50+O50+P50</f>
        <v>0</v>
      </c>
      <c r="M50" s="395">
        <f>'[1]Статьи расходов'!BT43</f>
        <v>0</v>
      </c>
      <c r="N50" s="395">
        <f>'[1]Статьи расходов'!BU43</f>
        <v>0</v>
      </c>
      <c r="O50" s="396">
        <f>'[1]Статьи расходов'!BV43</f>
        <v>0</v>
      </c>
      <c r="P50" s="395">
        <f>'[1]Статьи расходов'!BW43</f>
        <v>0</v>
      </c>
      <c r="Q50" s="280">
        <f t="shared" si="14"/>
        <v>0</v>
      </c>
      <c r="R50" s="260">
        <f t="shared" si="15"/>
        <v>0</v>
      </c>
    </row>
    <row r="51" spans="2:18" s="273" customFormat="1" ht="30" customHeight="1" outlineLevel="1">
      <c r="B51" s="426" t="s">
        <v>111</v>
      </c>
      <c r="C51" s="427"/>
      <c r="D51" s="427"/>
      <c r="E51" s="428"/>
      <c r="F51" s="191" t="s">
        <v>195</v>
      </c>
      <c r="G51" s="191" t="s">
        <v>4</v>
      </c>
      <c r="H51" s="270" t="s">
        <v>112</v>
      </c>
      <c r="I51" s="270" t="s">
        <v>209</v>
      </c>
      <c r="J51" s="270" t="s">
        <v>85</v>
      </c>
      <c r="K51" s="270"/>
      <c r="L51" s="199">
        <f aca="true" t="shared" si="18" ref="L51:P55">L52</f>
        <v>10</v>
      </c>
      <c r="M51" s="199">
        <f t="shared" si="18"/>
        <v>2.5</v>
      </c>
      <c r="N51" s="199">
        <f t="shared" si="18"/>
        <v>2.5</v>
      </c>
      <c r="O51" s="255">
        <f t="shared" si="18"/>
        <v>2.5</v>
      </c>
      <c r="P51" s="199">
        <f t="shared" si="18"/>
        <v>2.5</v>
      </c>
      <c r="Q51" s="279">
        <f>Q52</f>
        <v>10</v>
      </c>
      <c r="R51" s="269">
        <f t="shared" si="15"/>
        <v>10</v>
      </c>
    </row>
    <row r="52" spans="2:18" ht="33" customHeight="1" outlineLevel="1">
      <c r="B52" s="439" t="s">
        <v>147</v>
      </c>
      <c r="C52" s="440"/>
      <c r="D52" s="440"/>
      <c r="E52" s="441"/>
      <c r="F52" s="130" t="s">
        <v>195</v>
      </c>
      <c r="G52" s="130" t="s">
        <v>4</v>
      </c>
      <c r="H52" s="131" t="s">
        <v>112</v>
      </c>
      <c r="I52" s="201" t="s">
        <v>204</v>
      </c>
      <c r="J52" s="131" t="s">
        <v>85</v>
      </c>
      <c r="K52" s="131"/>
      <c r="L52" s="150">
        <f t="shared" si="18"/>
        <v>10</v>
      </c>
      <c r="M52" s="150">
        <f t="shared" si="18"/>
        <v>2.5</v>
      </c>
      <c r="N52" s="150">
        <f t="shared" si="18"/>
        <v>2.5</v>
      </c>
      <c r="O52" s="256">
        <f t="shared" si="18"/>
        <v>2.5</v>
      </c>
      <c r="P52" s="150">
        <f t="shared" si="18"/>
        <v>2.5</v>
      </c>
      <c r="Q52" s="280">
        <f>Q53</f>
        <v>10</v>
      </c>
      <c r="R52" s="260">
        <f t="shared" si="15"/>
        <v>10</v>
      </c>
    </row>
    <row r="53" spans="2:18" ht="35.25" customHeight="1" outlineLevel="1">
      <c r="B53" s="175" t="s">
        <v>264</v>
      </c>
      <c r="C53" s="176"/>
      <c r="D53" s="176"/>
      <c r="E53" s="177"/>
      <c r="F53" s="130" t="s">
        <v>195</v>
      </c>
      <c r="G53" s="130" t="s">
        <v>4</v>
      </c>
      <c r="H53" s="131" t="s">
        <v>112</v>
      </c>
      <c r="I53" s="201" t="s">
        <v>211</v>
      </c>
      <c r="J53" s="161" t="s">
        <v>85</v>
      </c>
      <c r="K53" s="161"/>
      <c r="L53" s="150">
        <f t="shared" si="18"/>
        <v>10</v>
      </c>
      <c r="M53" s="150">
        <f t="shared" si="18"/>
        <v>2.5</v>
      </c>
      <c r="N53" s="150">
        <f t="shared" si="18"/>
        <v>2.5</v>
      </c>
      <c r="O53" s="256">
        <f t="shared" si="18"/>
        <v>2.5</v>
      </c>
      <c r="P53" s="150">
        <f t="shared" si="18"/>
        <v>2.5</v>
      </c>
      <c r="Q53" s="280">
        <f>Q54</f>
        <v>10</v>
      </c>
      <c r="R53" s="260">
        <f t="shared" si="15"/>
        <v>10</v>
      </c>
    </row>
    <row r="54" spans="2:18" ht="42.75" customHeight="1" outlineLevel="1">
      <c r="B54" s="458" t="s">
        <v>152</v>
      </c>
      <c r="C54" s="459"/>
      <c r="D54" s="459"/>
      <c r="E54" s="460"/>
      <c r="F54" s="130" t="s">
        <v>195</v>
      </c>
      <c r="G54" s="130" t="s">
        <v>4</v>
      </c>
      <c r="H54" s="131" t="s">
        <v>112</v>
      </c>
      <c r="I54" s="201" t="s">
        <v>211</v>
      </c>
      <c r="J54" s="161" t="s">
        <v>151</v>
      </c>
      <c r="K54" s="161"/>
      <c r="L54" s="150">
        <f t="shared" si="18"/>
        <v>10</v>
      </c>
      <c r="M54" s="150">
        <f t="shared" si="18"/>
        <v>2.5</v>
      </c>
      <c r="N54" s="150">
        <f t="shared" si="18"/>
        <v>2.5</v>
      </c>
      <c r="O54" s="256">
        <f t="shared" si="18"/>
        <v>2.5</v>
      </c>
      <c r="P54" s="150">
        <f t="shared" si="18"/>
        <v>2.5</v>
      </c>
      <c r="Q54" s="280">
        <f>Q55</f>
        <v>10</v>
      </c>
      <c r="R54" s="260">
        <f t="shared" si="15"/>
        <v>10</v>
      </c>
    </row>
    <row r="55" spans="2:18" ht="33" customHeight="1" outlineLevel="1">
      <c r="B55" s="442" t="s">
        <v>153</v>
      </c>
      <c r="C55" s="443"/>
      <c r="D55" s="443"/>
      <c r="E55" s="444"/>
      <c r="F55" s="130" t="s">
        <v>195</v>
      </c>
      <c r="G55" s="130" t="s">
        <v>4</v>
      </c>
      <c r="H55" s="131" t="s">
        <v>112</v>
      </c>
      <c r="I55" s="201" t="s">
        <v>211</v>
      </c>
      <c r="J55" s="161" t="s">
        <v>154</v>
      </c>
      <c r="K55" s="161"/>
      <c r="L55" s="150">
        <f t="shared" si="18"/>
        <v>10</v>
      </c>
      <c r="M55" s="150">
        <f t="shared" si="18"/>
        <v>2.5</v>
      </c>
      <c r="N55" s="150">
        <f t="shared" si="18"/>
        <v>2.5</v>
      </c>
      <c r="O55" s="256">
        <f t="shared" si="18"/>
        <v>2.5</v>
      </c>
      <c r="P55" s="150">
        <f t="shared" si="18"/>
        <v>2.5</v>
      </c>
      <c r="Q55" s="280">
        <f>Q56</f>
        <v>10</v>
      </c>
      <c r="R55" s="260">
        <f t="shared" si="15"/>
        <v>10</v>
      </c>
    </row>
    <row r="56" spans="2:18" s="190" customFormat="1" ht="34.5" customHeight="1" outlineLevel="1">
      <c r="B56" s="423" t="s">
        <v>129</v>
      </c>
      <c r="C56" s="424"/>
      <c r="D56" s="424"/>
      <c r="E56" s="425"/>
      <c r="F56" s="188" t="s">
        <v>195</v>
      </c>
      <c r="G56" s="188" t="s">
        <v>4</v>
      </c>
      <c r="H56" s="198" t="s">
        <v>112</v>
      </c>
      <c r="I56" s="201" t="s">
        <v>211</v>
      </c>
      <c r="J56" s="193" t="s">
        <v>130</v>
      </c>
      <c r="K56" s="193"/>
      <c r="L56" s="197">
        <f>M56+N56+O56+P56</f>
        <v>10</v>
      </c>
      <c r="M56" s="197">
        <f>'[1]Статьи расходов'!BO43</f>
        <v>2.5</v>
      </c>
      <c r="N56" s="197">
        <f>'[1]Статьи расходов'!BP43</f>
        <v>2.5</v>
      </c>
      <c r="O56" s="197">
        <f>'[1]Статьи расходов'!BQ43</f>
        <v>2.5</v>
      </c>
      <c r="P56" s="197">
        <f>'[1]Статьи расходов'!BR43</f>
        <v>2.5</v>
      </c>
      <c r="Q56" s="280">
        <v>10</v>
      </c>
      <c r="R56" s="260">
        <v>10</v>
      </c>
    </row>
    <row r="57" spans="2:18" ht="25.5">
      <c r="B57" s="266" t="s">
        <v>23</v>
      </c>
      <c r="C57" s="267"/>
      <c r="D57" s="267"/>
      <c r="E57" s="268"/>
      <c r="F57" s="132" t="s">
        <v>195</v>
      </c>
      <c r="G57" s="132" t="s">
        <v>7</v>
      </c>
      <c r="H57" s="336" t="s">
        <v>88</v>
      </c>
      <c r="I57" s="192" t="s">
        <v>209</v>
      </c>
      <c r="J57" s="132" t="s">
        <v>85</v>
      </c>
      <c r="K57" s="132"/>
      <c r="L57" s="151">
        <f>P57+O57+N57+M57</f>
        <v>53</v>
      </c>
      <c r="M57" s="151">
        <f>M59</f>
        <v>12.5</v>
      </c>
      <c r="N57" s="151">
        <f>N59</f>
        <v>13.5</v>
      </c>
      <c r="O57" s="253">
        <f>O59</f>
        <v>13.5</v>
      </c>
      <c r="P57" s="151">
        <f>P59</f>
        <v>13.5</v>
      </c>
      <c r="Q57" s="281">
        <f aca="true" t="shared" si="19" ref="Q57:R61">Q58</f>
        <v>52.4</v>
      </c>
      <c r="R57" s="281">
        <f t="shared" si="19"/>
        <v>54.8</v>
      </c>
    </row>
    <row r="58" spans="2:18" ht="27.75" customHeight="1">
      <c r="B58" s="344" t="s">
        <v>170</v>
      </c>
      <c r="C58" s="345"/>
      <c r="D58" s="345"/>
      <c r="E58" s="346"/>
      <c r="F58" s="130" t="s">
        <v>195</v>
      </c>
      <c r="G58" s="130" t="s">
        <v>7</v>
      </c>
      <c r="H58" s="131" t="s">
        <v>90</v>
      </c>
      <c r="I58" s="198" t="s">
        <v>209</v>
      </c>
      <c r="J58" s="130" t="s">
        <v>85</v>
      </c>
      <c r="K58" s="130"/>
      <c r="L58" s="347">
        <f>L59</f>
        <v>53</v>
      </c>
      <c r="M58" s="347">
        <f>M59</f>
        <v>12.5</v>
      </c>
      <c r="N58" s="347">
        <f>N59</f>
        <v>13.5</v>
      </c>
      <c r="O58" s="348">
        <f>O59</f>
        <v>13.5</v>
      </c>
      <c r="P58" s="347">
        <f>P59</f>
        <v>13.5</v>
      </c>
      <c r="Q58" s="280">
        <f t="shared" si="19"/>
        <v>52.4</v>
      </c>
      <c r="R58" s="280">
        <f t="shared" si="19"/>
        <v>54.8</v>
      </c>
    </row>
    <row r="59" spans="2:18" ht="34.5" customHeight="1">
      <c r="B59" s="439" t="s">
        <v>159</v>
      </c>
      <c r="C59" s="440"/>
      <c r="D59" s="440"/>
      <c r="E59" s="441"/>
      <c r="F59" s="130" t="s">
        <v>195</v>
      </c>
      <c r="G59" s="130" t="s">
        <v>7</v>
      </c>
      <c r="H59" s="131" t="s">
        <v>90</v>
      </c>
      <c r="I59" s="201" t="s">
        <v>204</v>
      </c>
      <c r="J59" s="130" t="s">
        <v>85</v>
      </c>
      <c r="K59" s="130"/>
      <c r="L59" s="150">
        <f>P59+O59+N59+M59</f>
        <v>53</v>
      </c>
      <c r="M59" s="150">
        <f>M60</f>
        <v>12.5</v>
      </c>
      <c r="N59" s="150">
        <f>N60</f>
        <v>13.5</v>
      </c>
      <c r="O59" s="256">
        <f>O60</f>
        <v>13.5</v>
      </c>
      <c r="P59" s="150">
        <f>P60</f>
        <v>13.5</v>
      </c>
      <c r="Q59" s="280">
        <f t="shared" si="19"/>
        <v>52.4</v>
      </c>
      <c r="R59" s="280">
        <f t="shared" si="19"/>
        <v>54.8</v>
      </c>
    </row>
    <row r="60" spans="2:18" s="11" customFormat="1" ht="62.25" customHeight="1">
      <c r="B60" s="451" t="s">
        <v>171</v>
      </c>
      <c r="C60" s="452"/>
      <c r="D60" s="452"/>
      <c r="E60" s="453"/>
      <c r="F60" s="130" t="s">
        <v>195</v>
      </c>
      <c r="G60" s="130" t="s">
        <v>7</v>
      </c>
      <c r="H60" s="131" t="s">
        <v>90</v>
      </c>
      <c r="I60" s="201" t="s">
        <v>212</v>
      </c>
      <c r="J60" s="130" t="s">
        <v>85</v>
      </c>
      <c r="K60" s="130"/>
      <c r="L60" s="150">
        <f>L61+L64</f>
        <v>53</v>
      </c>
      <c r="M60" s="150">
        <f>M61+M64</f>
        <v>12.5</v>
      </c>
      <c r="N60" s="150">
        <f>N61+N64</f>
        <v>13.5</v>
      </c>
      <c r="O60" s="150">
        <f>O61+O64</f>
        <v>13.5</v>
      </c>
      <c r="P60" s="150">
        <f>P61+P64</f>
        <v>13.5</v>
      </c>
      <c r="Q60" s="150">
        <v>52.4</v>
      </c>
      <c r="R60" s="150">
        <f>R61+R64</f>
        <v>54.8</v>
      </c>
    </row>
    <row r="61" spans="2:18" s="11" customFormat="1" ht="45.75" customHeight="1">
      <c r="B61" s="442" t="s">
        <v>152</v>
      </c>
      <c r="C61" s="443"/>
      <c r="D61" s="443"/>
      <c r="E61" s="444"/>
      <c r="F61" s="130" t="s">
        <v>195</v>
      </c>
      <c r="G61" s="130" t="s">
        <v>7</v>
      </c>
      <c r="H61" s="131" t="s">
        <v>90</v>
      </c>
      <c r="I61" s="201" t="s">
        <v>212</v>
      </c>
      <c r="J61" s="130" t="s">
        <v>151</v>
      </c>
      <c r="K61" s="130"/>
      <c r="L61" s="150">
        <f aca="true" t="shared" si="20" ref="L61:P62">L62</f>
        <v>39</v>
      </c>
      <c r="M61" s="150">
        <f t="shared" si="20"/>
        <v>9</v>
      </c>
      <c r="N61" s="150">
        <f t="shared" si="20"/>
        <v>10</v>
      </c>
      <c r="O61" s="256">
        <f t="shared" si="20"/>
        <v>10</v>
      </c>
      <c r="P61" s="150">
        <f t="shared" si="20"/>
        <v>10</v>
      </c>
      <c r="Q61" s="280">
        <f t="shared" si="19"/>
        <v>38.9</v>
      </c>
      <c r="R61" s="280">
        <v>40.8</v>
      </c>
    </row>
    <row r="62" spans="2:18" s="11" customFormat="1" ht="45.75" customHeight="1">
      <c r="B62" s="298" t="s">
        <v>153</v>
      </c>
      <c r="C62" s="299"/>
      <c r="D62" s="299"/>
      <c r="E62" s="300"/>
      <c r="F62" s="130" t="s">
        <v>195</v>
      </c>
      <c r="G62" s="130" t="s">
        <v>7</v>
      </c>
      <c r="H62" s="131" t="s">
        <v>90</v>
      </c>
      <c r="I62" s="201" t="s">
        <v>212</v>
      </c>
      <c r="J62" s="161" t="s">
        <v>154</v>
      </c>
      <c r="K62" s="130"/>
      <c r="L62" s="150">
        <f t="shared" si="20"/>
        <v>39</v>
      </c>
      <c r="M62" s="150">
        <f t="shared" si="20"/>
        <v>9</v>
      </c>
      <c r="N62" s="150">
        <f t="shared" si="20"/>
        <v>10</v>
      </c>
      <c r="O62" s="256">
        <f t="shared" si="20"/>
        <v>10</v>
      </c>
      <c r="P62" s="150">
        <f t="shared" si="20"/>
        <v>10</v>
      </c>
      <c r="Q62" s="280">
        <v>38.9</v>
      </c>
      <c r="R62" s="280">
        <v>40.8</v>
      </c>
    </row>
    <row r="63" spans="2:18" s="11" customFormat="1" ht="33.75" customHeight="1">
      <c r="B63" s="298" t="s">
        <v>129</v>
      </c>
      <c r="C63" s="299"/>
      <c r="D63" s="299"/>
      <c r="E63" s="300"/>
      <c r="F63" s="130" t="s">
        <v>195</v>
      </c>
      <c r="G63" s="130" t="s">
        <v>7</v>
      </c>
      <c r="H63" s="131" t="s">
        <v>90</v>
      </c>
      <c r="I63" s="201" t="s">
        <v>212</v>
      </c>
      <c r="J63" s="161" t="s">
        <v>130</v>
      </c>
      <c r="K63" s="161" t="s">
        <v>137</v>
      </c>
      <c r="L63" s="150">
        <f>P63+O63+N63+M63</f>
        <v>39</v>
      </c>
      <c r="M63" s="150">
        <f>'[1]Статьи расходов'!CI35</f>
        <v>9</v>
      </c>
      <c r="N63" s="150">
        <f>'[1]Статьи расходов'!CJ35</f>
        <v>10</v>
      </c>
      <c r="O63" s="150">
        <f>'[1]Статьи расходов'!CK35</f>
        <v>10</v>
      </c>
      <c r="P63" s="150">
        <f>'[1]Статьи расходов'!CL35</f>
        <v>10</v>
      </c>
      <c r="Q63" s="280">
        <v>38.9</v>
      </c>
      <c r="R63" s="260">
        <v>40.8</v>
      </c>
    </row>
    <row r="64" spans="2:18" s="11" customFormat="1" ht="33.75" customHeight="1">
      <c r="B64" s="175" t="s">
        <v>304</v>
      </c>
      <c r="C64" s="176"/>
      <c r="D64" s="176"/>
      <c r="E64" s="177"/>
      <c r="F64" s="130" t="s">
        <v>195</v>
      </c>
      <c r="G64" s="130" t="s">
        <v>7</v>
      </c>
      <c r="H64" s="131" t="s">
        <v>90</v>
      </c>
      <c r="I64" s="201" t="s">
        <v>212</v>
      </c>
      <c r="J64" s="161" t="s">
        <v>143</v>
      </c>
      <c r="K64" s="161"/>
      <c r="L64" s="150">
        <f>L65</f>
        <v>14</v>
      </c>
      <c r="M64" s="150">
        <f aca="true" t="shared" si="21" ref="M64:R64">M65</f>
        <v>3.5</v>
      </c>
      <c r="N64" s="150">
        <f t="shared" si="21"/>
        <v>3.5</v>
      </c>
      <c r="O64" s="150">
        <f t="shared" si="21"/>
        <v>3.5</v>
      </c>
      <c r="P64" s="150">
        <f t="shared" si="21"/>
        <v>3.5</v>
      </c>
      <c r="Q64" s="150">
        <f t="shared" si="21"/>
        <v>13.5</v>
      </c>
      <c r="R64" s="150">
        <f t="shared" si="21"/>
        <v>14</v>
      </c>
    </row>
    <row r="65" spans="2:18" s="11" customFormat="1" ht="33.75" customHeight="1">
      <c r="B65" s="175" t="s">
        <v>305</v>
      </c>
      <c r="C65" s="176"/>
      <c r="D65" s="176"/>
      <c r="E65" s="177"/>
      <c r="F65" s="130" t="s">
        <v>195</v>
      </c>
      <c r="G65" s="130" t="s">
        <v>7</v>
      </c>
      <c r="H65" s="131" t="s">
        <v>90</v>
      </c>
      <c r="I65" s="201" t="s">
        <v>212</v>
      </c>
      <c r="J65" s="161" t="s">
        <v>145</v>
      </c>
      <c r="K65" s="161"/>
      <c r="L65" s="150">
        <f aca="true" t="shared" si="22" ref="L65:R65">L66+L67</f>
        <v>14</v>
      </c>
      <c r="M65" s="150">
        <f t="shared" si="22"/>
        <v>3.5</v>
      </c>
      <c r="N65" s="150">
        <f t="shared" si="22"/>
        <v>3.5</v>
      </c>
      <c r="O65" s="150">
        <f t="shared" si="22"/>
        <v>3.5</v>
      </c>
      <c r="P65" s="150">
        <f t="shared" si="22"/>
        <v>3.5</v>
      </c>
      <c r="Q65" s="150">
        <f t="shared" si="22"/>
        <v>13.5</v>
      </c>
      <c r="R65" s="150">
        <f t="shared" si="22"/>
        <v>14</v>
      </c>
    </row>
    <row r="66" spans="2:18" s="11" customFormat="1" ht="33.75" customHeight="1">
      <c r="B66" s="175" t="s">
        <v>306</v>
      </c>
      <c r="C66" s="176"/>
      <c r="D66" s="176"/>
      <c r="E66" s="177"/>
      <c r="F66" s="130" t="s">
        <v>195</v>
      </c>
      <c r="G66" s="130" t="s">
        <v>7</v>
      </c>
      <c r="H66" s="131" t="s">
        <v>90</v>
      </c>
      <c r="I66" s="201" t="s">
        <v>212</v>
      </c>
      <c r="J66" s="161" t="s">
        <v>126</v>
      </c>
      <c r="K66" s="161"/>
      <c r="L66" s="150">
        <f>M66+N66+O66+P66</f>
        <v>10.8</v>
      </c>
      <c r="M66" s="150">
        <f>'[1]Статьи расходов'!CI8</f>
        <v>2.7</v>
      </c>
      <c r="N66" s="150">
        <f>'[1]Статьи расходов'!CJ8</f>
        <v>2.7</v>
      </c>
      <c r="O66" s="150">
        <f>'[1]Статьи расходов'!CK8</f>
        <v>2.7</v>
      </c>
      <c r="P66" s="150">
        <f>'[1]Статьи расходов'!CL8</f>
        <v>2.7</v>
      </c>
      <c r="Q66" s="150">
        <v>10.3</v>
      </c>
      <c r="R66" s="260">
        <v>10.8</v>
      </c>
    </row>
    <row r="67" spans="2:18" s="11" customFormat="1" ht="68.25" customHeight="1">
      <c r="B67" s="423" t="s">
        <v>307</v>
      </c>
      <c r="C67" s="424"/>
      <c r="D67" s="424"/>
      <c r="E67" s="425"/>
      <c r="F67" s="130" t="s">
        <v>195</v>
      </c>
      <c r="G67" s="130" t="s">
        <v>7</v>
      </c>
      <c r="H67" s="131" t="s">
        <v>90</v>
      </c>
      <c r="I67" s="201" t="s">
        <v>212</v>
      </c>
      <c r="J67" s="161" t="s">
        <v>193</v>
      </c>
      <c r="K67" s="161"/>
      <c r="L67" s="150">
        <f>M67+N67+O67+P67</f>
        <v>3.2</v>
      </c>
      <c r="M67" s="150">
        <f>'[1]Статьи расходов'!CI10</f>
        <v>0.8</v>
      </c>
      <c r="N67" s="150">
        <f>'[1]Статьи расходов'!CJ10</f>
        <v>0.8</v>
      </c>
      <c r="O67" s="150">
        <f>'[1]Статьи расходов'!CK10</f>
        <v>0.8</v>
      </c>
      <c r="P67" s="150">
        <f>'[1]Статьи расходов'!CL10</f>
        <v>0.8</v>
      </c>
      <c r="Q67" s="280">
        <v>3.2</v>
      </c>
      <c r="R67" s="260">
        <v>3.2</v>
      </c>
    </row>
    <row r="68" spans="2:18" s="137" customFormat="1" ht="37.5" customHeight="1">
      <c r="B68" s="263" t="s">
        <v>136</v>
      </c>
      <c r="C68" s="264"/>
      <c r="D68" s="264"/>
      <c r="E68" s="265"/>
      <c r="F68" s="136" t="s">
        <v>195</v>
      </c>
      <c r="G68" s="136" t="s">
        <v>90</v>
      </c>
      <c r="H68" s="272" t="s">
        <v>88</v>
      </c>
      <c r="I68" s="270" t="s">
        <v>209</v>
      </c>
      <c r="J68" s="136" t="s">
        <v>85</v>
      </c>
      <c r="K68" s="136"/>
      <c r="L68" s="152">
        <f>L73</f>
        <v>6</v>
      </c>
      <c r="M68" s="152">
        <f aca="true" t="shared" si="23" ref="M68:P69">M69</f>
        <v>1.5</v>
      </c>
      <c r="N68" s="152">
        <f t="shared" si="23"/>
        <v>1.5</v>
      </c>
      <c r="O68" s="254">
        <f t="shared" si="23"/>
        <v>1.5</v>
      </c>
      <c r="P68" s="152">
        <f t="shared" si="23"/>
        <v>1.5</v>
      </c>
      <c r="Q68" s="279">
        <v>6</v>
      </c>
      <c r="R68" s="269">
        <v>6</v>
      </c>
    </row>
    <row r="69" spans="2:18" ht="36.75" customHeight="1">
      <c r="B69" s="439" t="s">
        <v>147</v>
      </c>
      <c r="C69" s="440"/>
      <c r="D69" s="440"/>
      <c r="E69" s="441"/>
      <c r="F69" s="130" t="s">
        <v>195</v>
      </c>
      <c r="G69" s="130" t="s">
        <v>90</v>
      </c>
      <c r="H69" s="131" t="s">
        <v>104</v>
      </c>
      <c r="I69" s="201" t="s">
        <v>204</v>
      </c>
      <c r="J69" s="130" t="s">
        <v>85</v>
      </c>
      <c r="K69" s="130"/>
      <c r="L69" s="150">
        <f>L70</f>
        <v>6</v>
      </c>
      <c r="M69" s="150">
        <f t="shared" si="23"/>
        <v>1.5</v>
      </c>
      <c r="N69" s="150">
        <f t="shared" si="23"/>
        <v>1.5</v>
      </c>
      <c r="O69" s="256">
        <f t="shared" si="23"/>
        <v>1.5</v>
      </c>
      <c r="P69" s="150">
        <f t="shared" si="23"/>
        <v>1.5</v>
      </c>
      <c r="Q69" s="280">
        <v>6</v>
      </c>
      <c r="R69" s="260">
        <v>6</v>
      </c>
    </row>
    <row r="70" spans="2:18" ht="45.75" customHeight="1">
      <c r="B70" s="442" t="s">
        <v>103</v>
      </c>
      <c r="C70" s="443"/>
      <c r="D70" s="443"/>
      <c r="E70" s="444"/>
      <c r="F70" s="130" t="s">
        <v>195</v>
      </c>
      <c r="G70" s="130" t="s">
        <v>90</v>
      </c>
      <c r="H70" s="131" t="s">
        <v>104</v>
      </c>
      <c r="I70" s="201" t="s">
        <v>213</v>
      </c>
      <c r="J70" s="130" t="s">
        <v>85</v>
      </c>
      <c r="K70" s="130"/>
      <c r="L70" s="150">
        <f>M70+N70+O70+P70</f>
        <v>6</v>
      </c>
      <c r="M70" s="150">
        <f>M73</f>
        <v>1.5</v>
      </c>
      <c r="N70" s="150">
        <f>N73</f>
        <v>1.5</v>
      </c>
      <c r="O70" s="256">
        <f>O73</f>
        <v>1.5</v>
      </c>
      <c r="P70" s="150">
        <f>P73</f>
        <v>1.5</v>
      </c>
      <c r="Q70" s="280">
        <v>6</v>
      </c>
      <c r="R70" s="260">
        <v>6</v>
      </c>
    </row>
    <row r="71" spans="2:18" s="11" customFormat="1" ht="45.75" customHeight="1">
      <c r="B71" s="298" t="s">
        <v>152</v>
      </c>
      <c r="C71" s="299"/>
      <c r="D71" s="299"/>
      <c r="E71" s="300"/>
      <c r="F71" s="130" t="s">
        <v>195</v>
      </c>
      <c r="G71" s="134" t="s">
        <v>90</v>
      </c>
      <c r="H71" s="161" t="s">
        <v>104</v>
      </c>
      <c r="I71" s="201" t="s">
        <v>213</v>
      </c>
      <c r="J71" s="134" t="s">
        <v>151</v>
      </c>
      <c r="K71" s="134"/>
      <c r="L71" s="150">
        <f>M71+N71+O71+P71</f>
        <v>6</v>
      </c>
      <c r="M71" s="150">
        <f aca="true" t="shared" si="24" ref="M71:P72">M72</f>
        <v>1.5</v>
      </c>
      <c r="N71" s="150">
        <f t="shared" si="24"/>
        <v>1.5</v>
      </c>
      <c r="O71" s="256">
        <f t="shared" si="24"/>
        <v>1.5</v>
      </c>
      <c r="P71" s="150">
        <f t="shared" si="24"/>
        <v>1.5</v>
      </c>
      <c r="Q71" s="280">
        <v>6</v>
      </c>
      <c r="R71" s="260">
        <v>6</v>
      </c>
    </row>
    <row r="72" spans="2:18" s="11" customFormat="1" ht="45.75" customHeight="1">
      <c r="B72" s="298" t="s">
        <v>153</v>
      </c>
      <c r="C72" s="299"/>
      <c r="D72" s="299"/>
      <c r="E72" s="300"/>
      <c r="F72" s="130" t="s">
        <v>195</v>
      </c>
      <c r="G72" s="134" t="s">
        <v>90</v>
      </c>
      <c r="H72" s="161" t="s">
        <v>104</v>
      </c>
      <c r="I72" s="201" t="s">
        <v>213</v>
      </c>
      <c r="J72" s="134" t="s">
        <v>154</v>
      </c>
      <c r="K72" s="134"/>
      <c r="L72" s="150">
        <f>M72+N72+O72+P72</f>
        <v>6</v>
      </c>
      <c r="M72" s="150">
        <f t="shared" si="24"/>
        <v>1.5</v>
      </c>
      <c r="N72" s="150">
        <f t="shared" si="24"/>
        <v>1.5</v>
      </c>
      <c r="O72" s="256">
        <f t="shared" si="24"/>
        <v>1.5</v>
      </c>
      <c r="P72" s="150">
        <f t="shared" si="24"/>
        <v>1.5</v>
      </c>
      <c r="Q72" s="280">
        <v>6</v>
      </c>
      <c r="R72" s="260">
        <f>Q72</f>
        <v>6</v>
      </c>
    </row>
    <row r="73" spans="2:18" s="11" customFormat="1" ht="34.5" customHeight="1">
      <c r="B73" s="298" t="s">
        <v>129</v>
      </c>
      <c r="C73" s="299"/>
      <c r="D73" s="299"/>
      <c r="E73" s="300"/>
      <c r="F73" s="130" t="s">
        <v>195</v>
      </c>
      <c r="G73" s="134" t="s">
        <v>90</v>
      </c>
      <c r="H73" s="161" t="s">
        <v>104</v>
      </c>
      <c r="I73" s="189" t="s">
        <v>213</v>
      </c>
      <c r="J73" s="134" t="s">
        <v>130</v>
      </c>
      <c r="K73" s="134" t="s">
        <v>137</v>
      </c>
      <c r="L73" s="150">
        <f>M73+N73+O73+P73</f>
        <v>6</v>
      </c>
      <c r="M73" s="150">
        <f>'[1]Статьи расходов'!CN43</f>
        <v>1.5</v>
      </c>
      <c r="N73" s="150">
        <f>'[1]Статьи расходов'!CO43</f>
        <v>1.5</v>
      </c>
      <c r="O73" s="150">
        <f>'[1]Статьи расходов'!CP43</f>
        <v>1.5</v>
      </c>
      <c r="P73" s="150">
        <f>'[1]Статьи расходов'!CQ43</f>
        <v>1.5</v>
      </c>
      <c r="Q73" s="280">
        <v>6</v>
      </c>
      <c r="R73" s="260">
        <v>6</v>
      </c>
    </row>
    <row r="74" spans="2:18" s="137" customFormat="1" ht="34.5" customHeight="1" hidden="1">
      <c r="B74" s="283" t="s">
        <v>252</v>
      </c>
      <c r="C74" s="297"/>
      <c r="D74" s="297"/>
      <c r="E74" s="284"/>
      <c r="F74" s="132" t="s">
        <v>195</v>
      </c>
      <c r="G74" s="136" t="s">
        <v>5</v>
      </c>
      <c r="H74" s="272" t="s">
        <v>104</v>
      </c>
      <c r="I74" s="270" t="s">
        <v>209</v>
      </c>
      <c r="J74" s="136" t="s">
        <v>85</v>
      </c>
      <c r="K74" s="136"/>
      <c r="L74" s="185"/>
      <c r="M74" s="185"/>
      <c r="N74" s="185"/>
      <c r="O74" s="397"/>
      <c r="P74" s="185"/>
      <c r="Q74" s="281"/>
      <c r="R74" s="262"/>
    </row>
    <row r="75" spans="2:18" s="11" customFormat="1" ht="66" customHeight="1" hidden="1">
      <c r="B75" s="298" t="s">
        <v>253</v>
      </c>
      <c r="C75" s="299"/>
      <c r="D75" s="299"/>
      <c r="E75" s="300"/>
      <c r="F75" s="130" t="s">
        <v>195</v>
      </c>
      <c r="G75" s="134" t="s">
        <v>5</v>
      </c>
      <c r="H75" s="161" t="s">
        <v>104</v>
      </c>
      <c r="I75" s="270" t="s">
        <v>254</v>
      </c>
      <c r="J75" s="134" t="s">
        <v>85</v>
      </c>
      <c r="K75" s="134"/>
      <c r="L75" s="150">
        <f>M75+P75</f>
        <v>0</v>
      </c>
      <c r="M75" s="150">
        <f>M76</f>
        <v>0</v>
      </c>
      <c r="N75" s="150"/>
      <c r="O75" s="256"/>
      <c r="P75" s="150"/>
      <c r="Q75" s="280"/>
      <c r="R75" s="260"/>
    </row>
    <row r="76" spans="2:18" s="11" customFormat="1" ht="34.5" customHeight="1" hidden="1">
      <c r="B76" s="298" t="s">
        <v>152</v>
      </c>
      <c r="C76" s="299"/>
      <c r="D76" s="299"/>
      <c r="E76" s="300"/>
      <c r="F76" s="130" t="s">
        <v>195</v>
      </c>
      <c r="G76" s="134" t="s">
        <v>5</v>
      </c>
      <c r="H76" s="161" t="s">
        <v>104</v>
      </c>
      <c r="I76" s="270" t="s">
        <v>254</v>
      </c>
      <c r="J76" s="134" t="s">
        <v>151</v>
      </c>
      <c r="K76" s="134"/>
      <c r="L76" s="150">
        <f>M76+P76</f>
        <v>0</v>
      </c>
      <c r="M76" s="150">
        <f>M77</f>
        <v>0</v>
      </c>
      <c r="N76" s="150"/>
      <c r="O76" s="256"/>
      <c r="P76" s="150"/>
      <c r="Q76" s="280"/>
      <c r="R76" s="260"/>
    </row>
    <row r="77" spans="2:18" s="11" customFormat="1" ht="34.5" customHeight="1" hidden="1">
      <c r="B77" s="298" t="s">
        <v>153</v>
      </c>
      <c r="C77" s="299"/>
      <c r="D77" s="299"/>
      <c r="E77" s="300"/>
      <c r="F77" s="130" t="s">
        <v>195</v>
      </c>
      <c r="G77" s="134" t="s">
        <v>5</v>
      </c>
      <c r="H77" s="161" t="s">
        <v>104</v>
      </c>
      <c r="I77" s="270" t="s">
        <v>254</v>
      </c>
      <c r="J77" s="134" t="s">
        <v>154</v>
      </c>
      <c r="K77" s="134"/>
      <c r="L77" s="150">
        <f>M77+P77</f>
        <v>0</v>
      </c>
      <c r="M77" s="150">
        <f>M78</f>
        <v>0</v>
      </c>
      <c r="N77" s="150"/>
      <c r="O77" s="256"/>
      <c r="P77" s="150"/>
      <c r="Q77" s="280"/>
      <c r="R77" s="260"/>
    </row>
    <row r="78" spans="2:18" s="11" customFormat="1" ht="34.5" customHeight="1" hidden="1">
      <c r="B78" s="298" t="s">
        <v>129</v>
      </c>
      <c r="C78" s="299"/>
      <c r="D78" s="299"/>
      <c r="E78" s="300"/>
      <c r="F78" s="130" t="s">
        <v>195</v>
      </c>
      <c r="G78" s="134" t="s">
        <v>5</v>
      </c>
      <c r="H78" s="161" t="s">
        <v>104</v>
      </c>
      <c r="I78" s="270" t="s">
        <v>254</v>
      </c>
      <c r="J78" s="134" t="s">
        <v>130</v>
      </c>
      <c r="K78" s="134"/>
      <c r="L78" s="150">
        <f>M78+P78</f>
        <v>0</v>
      </c>
      <c r="M78" s="150"/>
      <c r="N78" s="150"/>
      <c r="O78" s="256"/>
      <c r="P78" s="150"/>
      <c r="Q78" s="280"/>
      <c r="R78" s="260"/>
    </row>
    <row r="79" spans="2:18" s="11" customFormat="1" ht="34.5" customHeight="1">
      <c r="B79" s="294" t="s">
        <v>252</v>
      </c>
      <c r="C79" s="299"/>
      <c r="D79" s="299"/>
      <c r="E79" s="300"/>
      <c r="F79" s="136" t="s">
        <v>195</v>
      </c>
      <c r="G79" s="136" t="s">
        <v>5</v>
      </c>
      <c r="H79" s="272" t="s">
        <v>104</v>
      </c>
      <c r="I79" s="270" t="s">
        <v>209</v>
      </c>
      <c r="J79" s="136" t="s">
        <v>85</v>
      </c>
      <c r="K79" s="134"/>
      <c r="L79" s="185">
        <f aca="true" t="shared" si="25" ref="L79:M82">L80</f>
        <v>0</v>
      </c>
      <c r="M79" s="185">
        <f t="shared" si="25"/>
        <v>0</v>
      </c>
      <c r="N79" s="150"/>
      <c r="O79" s="256"/>
      <c r="P79" s="150"/>
      <c r="Q79" s="280"/>
      <c r="R79" s="260"/>
    </row>
    <row r="80" spans="2:18" s="11" customFormat="1" ht="81" customHeight="1">
      <c r="B80" s="442" t="s">
        <v>280</v>
      </c>
      <c r="C80" s="443"/>
      <c r="D80" s="443"/>
      <c r="E80" s="444"/>
      <c r="F80" s="134" t="s">
        <v>195</v>
      </c>
      <c r="G80" s="134" t="s">
        <v>5</v>
      </c>
      <c r="H80" s="161" t="s">
        <v>104</v>
      </c>
      <c r="I80" s="193" t="s">
        <v>254</v>
      </c>
      <c r="J80" s="134" t="s">
        <v>85</v>
      </c>
      <c r="K80" s="134"/>
      <c r="L80" s="150">
        <f t="shared" si="25"/>
        <v>0</v>
      </c>
      <c r="M80" s="150">
        <f t="shared" si="25"/>
        <v>0</v>
      </c>
      <c r="N80" s="150"/>
      <c r="O80" s="256"/>
      <c r="P80" s="150"/>
      <c r="Q80" s="280"/>
      <c r="R80" s="260"/>
    </row>
    <row r="81" spans="2:18" s="11" customFormat="1" ht="34.5" customHeight="1">
      <c r="B81" s="298" t="s">
        <v>152</v>
      </c>
      <c r="C81" s="299"/>
      <c r="D81" s="299"/>
      <c r="E81" s="300"/>
      <c r="F81" s="134" t="s">
        <v>195</v>
      </c>
      <c r="G81" s="134" t="s">
        <v>5</v>
      </c>
      <c r="H81" s="161" t="s">
        <v>104</v>
      </c>
      <c r="I81" s="193" t="s">
        <v>254</v>
      </c>
      <c r="J81" s="134" t="s">
        <v>151</v>
      </c>
      <c r="K81" s="134"/>
      <c r="L81" s="150">
        <f t="shared" si="25"/>
        <v>0</v>
      </c>
      <c r="M81" s="150">
        <f t="shared" si="25"/>
        <v>0</v>
      </c>
      <c r="N81" s="150"/>
      <c r="O81" s="256"/>
      <c r="P81" s="150"/>
      <c r="Q81" s="280"/>
      <c r="R81" s="260"/>
    </row>
    <row r="82" spans="2:18" s="11" customFormat="1" ht="34.5" customHeight="1">
      <c r="B82" s="298" t="s">
        <v>153</v>
      </c>
      <c r="C82" s="299"/>
      <c r="D82" s="299"/>
      <c r="E82" s="300"/>
      <c r="F82" s="134" t="s">
        <v>195</v>
      </c>
      <c r="G82" s="134" t="s">
        <v>5</v>
      </c>
      <c r="H82" s="161" t="s">
        <v>104</v>
      </c>
      <c r="I82" s="193" t="s">
        <v>254</v>
      </c>
      <c r="J82" s="134" t="s">
        <v>154</v>
      </c>
      <c r="K82" s="134"/>
      <c r="L82" s="150">
        <f t="shared" si="25"/>
        <v>0</v>
      </c>
      <c r="M82" s="150">
        <f t="shared" si="25"/>
        <v>0</v>
      </c>
      <c r="N82" s="150"/>
      <c r="O82" s="256"/>
      <c r="P82" s="150"/>
      <c r="Q82" s="280"/>
      <c r="R82" s="260"/>
    </row>
    <row r="83" spans="2:18" s="11" customFormat="1" ht="34.5" customHeight="1">
      <c r="B83" s="298" t="s">
        <v>129</v>
      </c>
      <c r="C83" s="299"/>
      <c r="D83" s="299"/>
      <c r="E83" s="300"/>
      <c r="F83" s="134" t="s">
        <v>195</v>
      </c>
      <c r="G83" s="134" t="s">
        <v>5</v>
      </c>
      <c r="H83" s="161" t="s">
        <v>104</v>
      </c>
      <c r="I83" s="193" t="s">
        <v>254</v>
      </c>
      <c r="J83" s="134" t="s">
        <v>130</v>
      </c>
      <c r="K83" s="134"/>
      <c r="L83" s="150">
        <f>M83+N83+O83+P83</f>
        <v>0</v>
      </c>
      <c r="M83" s="150">
        <f>'[1]Статьи расходов'!CS43</f>
        <v>0</v>
      </c>
      <c r="N83" s="150"/>
      <c r="O83" s="256"/>
      <c r="P83" s="150"/>
      <c r="Q83" s="280"/>
      <c r="R83" s="260"/>
    </row>
    <row r="84" spans="2:18" s="137" customFormat="1" ht="34.5" customHeight="1">
      <c r="B84" s="263" t="s">
        <v>265</v>
      </c>
      <c r="C84" s="264"/>
      <c r="D84" s="264"/>
      <c r="E84" s="265"/>
      <c r="F84" s="136" t="s">
        <v>195</v>
      </c>
      <c r="G84" s="136" t="s">
        <v>5</v>
      </c>
      <c r="H84" s="272" t="s">
        <v>196</v>
      </c>
      <c r="I84" s="270" t="s">
        <v>209</v>
      </c>
      <c r="J84" s="136" t="s">
        <v>85</v>
      </c>
      <c r="K84" s="136"/>
      <c r="L84" s="152">
        <f>M84+N84+O84+P84</f>
        <v>10</v>
      </c>
      <c r="M84" s="152">
        <f>M85</f>
        <v>2.5</v>
      </c>
      <c r="N84" s="152">
        <f aca="true" t="shared" si="26" ref="N84:P87">N85</f>
        <v>2.5</v>
      </c>
      <c r="O84" s="254">
        <f t="shared" si="26"/>
        <v>2.5</v>
      </c>
      <c r="P84" s="152">
        <f t="shared" si="26"/>
        <v>2.5</v>
      </c>
      <c r="Q84" s="279">
        <f>L84</f>
        <v>10</v>
      </c>
      <c r="R84" s="269">
        <f>Q84</f>
        <v>10</v>
      </c>
    </row>
    <row r="85" spans="2:18" s="137" customFormat="1" ht="49.5" customHeight="1">
      <c r="B85" s="298" t="s">
        <v>266</v>
      </c>
      <c r="C85" s="299"/>
      <c r="D85" s="299"/>
      <c r="E85" s="300"/>
      <c r="F85" s="130" t="s">
        <v>195</v>
      </c>
      <c r="G85" s="130" t="s">
        <v>5</v>
      </c>
      <c r="H85" s="131" t="s">
        <v>196</v>
      </c>
      <c r="I85" s="198" t="s">
        <v>209</v>
      </c>
      <c r="J85" s="130" t="s">
        <v>85</v>
      </c>
      <c r="K85" s="130"/>
      <c r="L85" s="150">
        <f>M85+N85+O85+P85</f>
        <v>10</v>
      </c>
      <c r="M85" s="150">
        <f>M86</f>
        <v>2.5</v>
      </c>
      <c r="N85" s="150">
        <f t="shared" si="26"/>
        <v>2.5</v>
      </c>
      <c r="O85" s="256">
        <f t="shared" si="26"/>
        <v>2.5</v>
      </c>
      <c r="P85" s="150">
        <f t="shared" si="26"/>
        <v>2.5</v>
      </c>
      <c r="Q85" s="280">
        <f>L85</f>
        <v>10</v>
      </c>
      <c r="R85" s="260">
        <f>Q85</f>
        <v>10</v>
      </c>
    </row>
    <row r="86" spans="2:18" s="11" customFormat="1" ht="34.5" customHeight="1">
      <c r="B86" s="298" t="s">
        <v>152</v>
      </c>
      <c r="C86" s="299"/>
      <c r="D86" s="299"/>
      <c r="E86" s="300"/>
      <c r="F86" s="130" t="s">
        <v>195</v>
      </c>
      <c r="G86" s="134" t="s">
        <v>5</v>
      </c>
      <c r="H86" s="161" t="s">
        <v>196</v>
      </c>
      <c r="I86" s="201" t="s">
        <v>204</v>
      </c>
      <c r="J86" s="134" t="s">
        <v>151</v>
      </c>
      <c r="K86" s="134"/>
      <c r="L86" s="150">
        <f>M86+N86+O86+P86</f>
        <v>10</v>
      </c>
      <c r="M86" s="150">
        <f>M87</f>
        <v>2.5</v>
      </c>
      <c r="N86" s="150">
        <f t="shared" si="26"/>
        <v>2.5</v>
      </c>
      <c r="O86" s="256">
        <f t="shared" si="26"/>
        <v>2.5</v>
      </c>
      <c r="P86" s="150">
        <f t="shared" si="26"/>
        <v>2.5</v>
      </c>
      <c r="Q86" s="280">
        <f>L86</f>
        <v>10</v>
      </c>
      <c r="R86" s="260">
        <f>Q86</f>
        <v>10</v>
      </c>
    </row>
    <row r="87" spans="2:18" s="11" customFormat="1" ht="34.5" customHeight="1">
      <c r="B87" s="298" t="s">
        <v>153</v>
      </c>
      <c r="C87" s="299"/>
      <c r="D87" s="299"/>
      <c r="E87" s="300"/>
      <c r="F87" s="130" t="s">
        <v>195</v>
      </c>
      <c r="G87" s="134" t="s">
        <v>5</v>
      </c>
      <c r="H87" s="161" t="s">
        <v>196</v>
      </c>
      <c r="I87" s="201" t="s">
        <v>214</v>
      </c>
      <c r="J87" s="134" t="s">
        <v>154</v>
      </c>
      <c r="K87" s="134"/>
      <c r="L87" s="150">
        <f>M87+N87+O87+P87</f>
        <v>10</v>
      </c>
      <c r="M87" s="150">
        <f>M88</f>
        <v>2.5</v>
      </c>
      <c r="N87" s="150">
        <f t="shared" si="26"/>
        <v>2.5</v>
      </c>
      <c r="O87" s="256">
        <f t="shared" si="26"/>
        <v>2.5</v>
      </c>
      <c r="P87" s="150">
        <f t="shared" si="26"/>
        <v>2.5</v>
      </c>
      <c r="Q87" s="280">
        <f>L87</f>
        <v>10</v>
      </c>
      <c r="R87" s="260">
        <f aca="true" t="shared" si="27" ref="R87:R140">Q87</f>
        <v>10</v>
      </c>
    </row>
    <row r="88" spans="2:18" s="11" customFormat="1" ht="34.5" customHeight="1">
      <c r="B88" s="298" t="s">
        <v>129</v>
      </c>
      <c r="C88" s="299"/>
      <c r="D88" s="299"/>
      <c r="E88" s="300"/>
      <c r="F88" s="130" t="s">
        <v>195</v>
      </c>
      <c r="G88" s="134" t="s">
        <v>5</v>
      </c>
      <c r="H88" s="161" t="s">
        <v>196</v>
      </c>
      <c r="I88" s="201" t="s">
        <v>214</v>
      </c>
      <c r="J88" s="134" t="s">
        <v>130</v>
      </c>
      <c r="K88" s="134"/>
      <c r="L88" s="150">
        <f aca="true" t="shared" si="28" ref="L88:L144">M88+N88+O88+P88</f>
        <v>10</v>
      </c>
      <c r="M88" s="150">
        <f>'[1]Статьи расходов'!CX43</f>
        <v>2.5</v>
      </c>
      <c r="N88" s="150">
        <f>'[1]Статьи расходов'!CY43</f>
        <v>2.5</v>
      </c>
      <c r="O88" s="150">
        <f>'[1]Статьи расходов'!CZ43</f>
        <v>2.5</v>
      </c>
      <c r="P88" s="150">
        <f>'[1]Статьи расходов'!DA43</f>
        <v>2.5</v>
      </c>
      <c r="Q88" s="280">
        <f>L88</f>
        <v>10</v>
      </c>
      <c r="R88" s="260">
        <f t="shared" si="27"/>
        <v>10</v>
      </c>
    </row>
    <row r="89" spans="2:18" s="137" customFormat="1" ht="31.5" customHeight="1">
      <c r="B89" s="291" t="s">
        <v>267</v>
      </c>
      <c r="C89" s="292"/>
      <c r="D89" s="292"/>
      <c r="E89" s="293"/>
      <c r="F89" s="136" t="s">
        <v>195</v>
      </c>
      <c r="G89" s="136" t="s">
        <v>6</v>
      </c>
      <c r="H89" s="272" t="s">
        <v>90</v>
      </c>
      <c r="I89" s="270" t="s">
        <v>209</v>
      </c>
      <c r="J89" s="136" t="s">
        <v>85</v>
      </c>
      <c r="K89" s="136"/>
      <c r="L89" s="152">
        <f t="shared" si="28"/>
        <v>178.9</v>
      </c>
      <c r="M89" s="152">
        <f>M90+M93+M95</f>
        <v>55</v>
      </c>
      <c r="N89" s="152">
        <f>N90+N93+N95</f>
        <v>75</v>
      </c>
      <c r="O89" s="254">
        <f>O90+O93+O95</f>
        <v>40</v>
      </c>
      <c r="P89" s="152">
        <f>P90+P93+P95</f>
        <v>8.9</v>
      </c>
      <c r="Q89" s="279">
        <f>Q95</f>
        <v>203.9</v>
      </c>
      <c r="R89" s="269">
        <f>R95</f>
        <v>213.4</v>
      </c>
    </row>
    <row r="90" spans="2:18" s="137" customFormat="1" ht="15.75" customHeight="1" hidden="1" outlineLevel="1">
      <c r="B90" s="304" t="s">
        <v>8</v>
      </c>
      <c r="C90" s="305"/>
      <c r="D90" s="305"/>
      <c r="E90" s="306"/>
      <c r="F90" s="136" t="s">
        <v>125</v>
      </c>
      <c r="G90" s="136" t="s">
        <v>6</v>
      </c>
      <c r="H90" s="272" t="s">
        <v>7</v>
      </c>
      <c r="I90" s="271" t="s">
        <v>204</v>
      </c>
      <c r="J90" s="136" t="s">
        <v>85</v>
      </c>
      <c r="K90" s="136"/>
      <c r="L90" s="152">
        <f t="shared" si="28"/>
        <v>0</v>
      </c>
      <c r="M90" s="152">
        <f>M91</f>
        <v>0</v>
      </c>
      <c r="N90" s="152">
        <f aca="true" t="shared" si="29" ref="N90:P91">N91</f>
        <v>0</v>
      </c>
      <c r="O90" s="254">
        <f t="shared" si="29"/>
        <v>0</v>
      </c>
      <c r="P90" s="152">
        <f t="shared" si="29"/>
        <v>0</v>
      </c>
      <c r="Q90" s="279">
        <f>L90</f>
        <v>0</v>
      </c>
      <c r="R90" s="269">
        <f t="shared" si="27"/>
        <v>0</v>
      </c>
    </row>
    <row r="91" spans="2:18" s="137" customFormat="1" ht="17.25" customHeight="1" hidden="1" outlineLevel="1">
      <c r="B91" s="304" t="s">
        <v>24</v>
      </c>
      <c r="C91" s="305"/>
      <c r="D91" s="305"/>
      <c r="E91" s="306"/>
      <c r="F91" s="136" t="s">
        <v>125</v>
      </c>
      <c r="G91" s="136" t="s">
        <v>6</v>
      </c>
      <c r="H91" s="272" t="s">
        <v>7</v>
      </c>
      <c r="I91" s="271" t="s">
        <v>213</v>
      </c>
      <c r="J91" s="136" t="s">
        <v>85</v>
      </c>
      <c r="K91" s="136"/>
      <c r="L91" s="152">
        <f t="shared" si="28"/>
        <v>0</v>
      </c>
      <c r="M91" s="152">
        <f>M92</f>
        <v>0</v>
      </c>
      <c r="N91" s="152">
        <f t="shared" si="29"/>
        <v>0</v>
      </c>
      <c r="O91" s="254">
        <f t="shared" si="29"/>
        <v>0</v>
      </c>
      <c r="P91" s="152">
        <f t="shared" si="29"/>
        <v>0</v>
      </c>
      <c r="Q91" s="279">
        <f>L91</f>
        <v>0</v>
      </c>
      <c r="R91" s="269">
        <f t="shared" si="27"/>
        <v>0</v>
      </c>
    </row>
    <row r="92" spans="2:18" s="137" customFormat="1" ht="15.75" customHeight="1" hidden="1" outlineLevel="1">
      <c r="B92" s="263" t="s">
        <v>86</v>
      </c>
      <c r="C92" s="264"/>
      <c r="D92" s="264"/>
      <c r="E92" s="265"/>
      <c r="F92" s="136" t="s">
        <v>125</v>
      </c>
      <c r="G92" s="136" t="s">
        <v>6</v>
      </c>
      <c r="H92" s="272" t="s">
        <v>7</v>
      </c>
      <c r="I92" s="270" t="s">
        <v>91</v>
      </c>
      <c r="J92" s="135" t="s">
        <v>116</v>
      </c>
      <c r="K92" s="135"/>
      <c r="L92" s="152">
        <f t="shared" si="28"/>
        <v>0</v>
      </c>
      <c r="M92" s="152"/>
      <c r="N92" s="152"/>
      <c r="O92" s="254"/>
      <c r="P92" s="152"/>
      <c r="Q92" s="279">
        <f>L92</f>
        <v>0</v>
      </c>
      <c r="R92" s="269">
        <f t="shared" si="27"/>
        <v>0</v>
      </c>
    </row>
    <row r="93" spans="2:18" s="137" customFormat="1" ht="17.25" customHeight="1" hidden="1" outlineLevel="1">
      <c r="B93" s="263" t="s">
        <v>107</v>
      </c>
      <c r="C93" s="264"/>
      <c r="D93" s="264"/>
      <c r="E93" s="265"/>
      <c r="F93" s="136" t="s">
        <v>125</v>
      </c>
      <c r="G93" s="136" t="s">
        <v>6</v>
      </c>
      <c r="H93" s="272" t="s">
        <v>7</v>
      </c>
      <c r="I93" s="270" t="s">
        <v>105</v>
      </c>
      <c r="J93" s="136" t="s">
        <v>106</v>
      </c>
      <c r="K93" s="136"/>
      <c r="L93" s="152">
        <f t="shared" si="28"/>
        <v>0</v>
      </c>
      <c r="M93" s="152">
        <f>M94</f>
        <v>0</v>
      </c>
      <c r="N93" s="152">
        <f>N94</f>
        <v>0</v>
      </c>
      <c r="O93" s="254">
        <f>O94</f>
        <v>0</v>
      </c>
      <c r="P93" s="152">
        <f>P94</f>
        <v>0</v>
      </c>
      <c r="Q93" s="279">
        <f>L93</f>
        <v>0</v>
      </c>
      <c r="R93" s="269">
        <f t="shared" si="27"/>
        <v>0</v>
      </c>
    </row>
    <row r="94" spans="2:18" s="137" customFormat="1" ht="15" customHeight="1" hidden="1" outlineLevel="1">
      <c r="B94" s="263" t="s">
        <v>108</v>
      </c>
      <c r="C94" s="264"/>
      <c r="D94" s="264"/>
      <c r="E94" s="265"/>
      <c r="F94" s="136" t="s">
        <v>125</v>
      </c>
      <c r="G94" s="136" t="s">
        <v>6</v>
      </c>
      <c r="H94" s="272" t="s">
        <v>7</v>
      </c>
      <c r="I94" s="270" t="s">
        <v>105</v>
      </c>
      <c r="J94" s="136" t="s">
        <v>106</v>
      </c>
      <c r="K94" s="136"/>
      <c r="L94" s="152">
        <f t="shared" si="28"/>
        <v>0</v>
      </c>
      <c r="M94" s="152">
        <f>'[1]Статьи расходов'!DM24</f>
        <v>0</v>
      </c>
      <c r="N94" s="152"/>
      <c r="O94" s="254">
        <f>'[1]Статьи расходов'!DO43</f>
        <v>0</v>
      </c>
      <c r="P94" s="152">
        <f>'[1]Статьи расходов'!DP43</f>
        <v>0</v>
      </c>
      <c r="Q94" s="279">
        <f>L94</f>
        <v>0</v>
      </c>
      <c r="R94" s="269">
        <f t="shared" si="27"/>
        <v>0</v>
      </c>
    </row>
    <row r="95" spans="2:18" ht="32.25" customHeight="1" collapsed="1">
      <c r="B95" s="338" t="s">
        <v>92</v>
      </c>
      <c r="C95" s="339"/>
      <c r="D95" s="339"/>
      <c r="E95" s="340"/>
      <c r="F95" s="130" t="s">
        <v>195</v>
      </c>
      <c r="G95" s="130" t="s">
        <v>6</v>
      </c>
      <c r="H95" s="131" t="s">
        <v>90</v>
      </c>
      <c r="I95" s="198" t="s">
        <v>209</v>
      </c>
      <c r="J95" s="130" t="s">
        <v>85</v>
      </c>
      <c r="K95" s="130"/>
      <c r="L95" s="150">
        <f t="shared" si="28"/>
        <v>178.9</v>
      </c>
      <c r="M95" s="347">
        <f aca="true" t="shared" si="30" ref="M95:R95">M96</f>
        <v>55</v>
      </c>
      <c r="N95" s="347">
        <f t="shared" si="30"/>
        <v>75</v>
      </c>
      <c r="O95" s="348">
        <f t="shared" si="30"/>
        <v>40</v>
      </c>
      <c r="P95" s="347">
        <f t="shared" si="30"/>
        <v>8.9</v>
      </c>
      <c r="Q95" s="280">
        <f t="shared" si="30"/>
        <v>203.9</v>
      </c>
      <c r="R95" s="260">
        <f t="shared" si="30"/>
        <v>213.4</v>
      </c>
    </row>
    <row r="96" spans="2:18" ht="33.75" customHeight="1">
      <c r="B96" s="439" t="s">
        <v>278</v>
      </c>
      <c r="C96" s="440"/>
      <c r="D96" s="440"/>
      <c r="E96" s="441"/>
      <c r="F96" s="130" t="s">
        <v>195</v>
      </c>
      <c r="G96" s="130" t="s">
        <v>6</v>
      </c>
      <c r="H96" s="131" t="s">
        <v>90</v>
      </c>
      <c r="I96" s="201" t="s">
        <v>215</v>
      </c>
      <c r="J96" s="130" t="s">
        <v>85</v>
      </c>
      <c r="K96" s="130"/>
      <c r="L96" s="150">
        <f t="shared" si="28"/>
        <v>178.9</v>
      </c>
      <c r="M96" s="150">
        <f>M97+M101+M105</f>
        <v>55</v>
      </c>
      <c r="N96" s="150">
        <f>N97+N101+N105</f>
        <v>75</v>
      </c>
      <c r="O96" s="256">
        <f>O97+O101+O105</f>
        <v>40</v>
      </c>
      <c r="P96" s="150">
        <f>P97+P101+P105</f>
        <v>8.9</v>
      </c>
      <c r="Q96" s="280">
        <f>Q105</f>
        <v>203.9</v>
      </c>
      <c r="R96" s="260">
        <f>R105</f>
        <v>213.4</v>
      </c>
    </row>
    <row r="97" spans="2:18" s="12" customFormat="1" ht="29.25" customHeight="1" hidden="1" outlineLevel="1">
      <c r="B97" s="322" t="s">
        <v>93</v>
      </c>
      <c r="C97" s="323"/>
      <c r="D97" s="323"/>
      <c r="E97" s="324"/>
      <c r="F97" s="180" t="s">
        <v>125</v>
      </c>
      <c r="G97" s="180" t="s">
        <v>6</v>
      </c>
      <c r="H97" s="337" t="s">
        <v>90</v>
      </c>
      <c r="I97" s="196" t="s">
        <v>173</v>
      </c>
      <c r="J97" s="180" t="s">
        <v>85</v>
      </c>
      <c r="K97" s="180"/>
      <c r="L97" s="150">
        <f t="shared" si="28"/>
        <v>0</v>
      </c>
      <c r="M97" s="395">
        <f>M100</f>
        <v>0</v>
      </c>
      <c r="N97" s="395">
        <f>N100</f>
        <v>0</v>
      </c>
      <c r="O97" s="396">
        <f>O100</f>
        <v>0</v>
      </c>
      <c r="P97" s="395">
        <f>P100</f>
        <v>0</v>
      </c>
      <c r="Q97" s="280">
        <f aca="true" t="shared" si="31" ref="Q97:Q104">L97</f>
        <v>0</v>
      </c>
      <c r="R97" s="260">
        <f t="shared" si="27"/>
        <v>0</v>
      </c>
    </row>
    <row r="98" spans="2:18" s="12" customFormat="1" ht="29.25" customHeight="1" hidden="1" outlineLevel="1">
      <c r="B98" s="316" t="s">
        <v>152</v>
      </c>
      <c r="C98" s="317"/>
      <c r="D98" s="317"/>
      <c r="E98" s="318"/>
      <c r="F98" s="180" t="s">
        <v>125</v>
      </c>
      <c r="G98" s="180" t="s">
        <v>6</v>
      </c>
      <c r="H98" s="337" t="s">
        <v>90</v>
      </c>
      <c r="I98" s="196" t="s">
        <v>173</v>
      </c>
      <c r="J98" s="180" t="s">
        <v>151</v>
      </c>
      <c r="K98" s="180"/>
      <c r="L98" s="150">
        <f t="shared" si="28"/>
        <v>0</v>
      </c>
      <c r="M98" s="395">
        <f aca="true" t="shared" si="32" ref="M98:P99">M99</f>
        <v>0</v>
      </c>
      <c r="N98" s="395">
        <f t="shared" si="32"/>
        <v>0</v>
      </c>
      <c r="O98" s="396">
        <f t="shared" si="32"/>
        <v>0</v>
      </c>
      <c r="P98" s="395">
        <f t="shared" si="32"/>
        <v>0</v>
      </c>
      <c r="Q98" s="280">
        <f t="shared" si="31"/>
        <v>0</v>
      </c>
      <c r="R98" s="260">
        <f t="shared" si="27"/>
        <v>0</v>
      </c>
    </row>
    <row r="99" spans="2:18" s="12" customFormat="1" ht="29.25" customHeight="1" hidden="1" outlineLevel="1">
      <c r="B99" s="316" t="s">
        <v>153</v>
      </c>
      <c r="C99" s="317"/>
      <c r="D99" s="317"/>
      <c r="E99" s="318"/>
      <c r="F99" s="180" t="s">
        <v>125</v>
      </c>
      <c r="G99" s="180" t="s">
        <v>6</v>
      </c>
      <c r="H99" s="337" t="s">
        <v>90</v>
      </c>
      <c r="I99" s="196" t="s">
        <v>173</v>
      </c>
      <c r="J99" s="180" t="s">
        <v>154</v>
      </c>
      <c r="K99" s="180"/>
      <c r="L99" s="150">
        <f t="shared" si="28"/>
        <v>0</v>
      </c>
      <c r="M99" s="395">
        <f t="shared" si="32"/>
        <v>0</v>
      </c>
      <c r="N99" s="395">
        <f t="shared" si="32"/>
        <v>0</v>
      </c>
      <c r="O99" s="396">
        <f t="shared" si="32"/>
        <v>0</v>
      </c>
      <c r="P99" s="395">
        <f t="shared" si="32"/>
        <v>0</v>
      </c>
      <c r="Q99" s="280">
        <f t="shared" si="31"/>
        <v>0</v>
      </c>
      <c r="R99" s="260">
        <f t="shared" si="27"/>
        <v>0</v>
      </c>
    </row>
    <row r="100" spans="2:18" s="11" customFormat="1" ht="27.75" customHeight="1" hidden="1" outlineLevel="1">
      <c r="B100" s="316" t="s">
        <v>129</v>
      </c>
      <c r="C100" s="317"/>
      <c r="D100" s="317"/>
      <c r="E100" s="318"/>
      <c r="F100" s="180" t="s">
        <v>125</v>
      </c>
      <c r="G100" s="180" t="s">
        <v>6</v>
      </c>
      <c r="H100" s="337" t="s">
        <v>90</v>
      </c>
      <c r="I100" s="196" t="s">
        <v>173</v>
      </c>
      <c r="J100" s="183" t="s">
        <v>130</v>
      </c>
      <c r="K100" s="183" t="s">
        <v>137</v>
      </c>
      <c r="L100" s="150">
        <f t="shared" si="28"/>
        <v>0</v>
      </c>
      <c r="M100" s="395">
        <f>'[1]Статьи расходов'!DH43</f>
        <v>0</v>
      </c>
      <c r="N100" s="395">
        <f>'[1]Статьи расходов'!DI43</f>
        <v>0</v>
      </c>
      <c r="O100" s="396">
        <f>'[1]Статьи расходов'!DJ43</f>
        <v>0</v>
      </c>
      <c r="P100" s="395">
        <f>'[1]Статьи расходов'!DK43</f>
        <v>0</v>
      </c>
      <c r="Q100" s="280">
        <f t="shared" si="31"/>
        <v>0</v>
      </c>
      <c r="R100" s="260">
        <f t="shared" si="27"/>
        <v>0</v>
      </c>
    </row>
    <row r="101" spans="2:18" s="6" customFormat="1" ht="15.75" customHeight="1" hidden="1" outlineLevel="1">
      <c r="B101" s="322" t="s">
        <v>94</v>
      </c>
      <c r="C101" s="323"/>
      <c r="D101" s="323"/>
      <c r="E101" s="324"/>
      <c r="F101" s="180" t="s">
        <v>125</v>
      </c>
      <c r="G101" s="180" t="s">
        <v>6</v>
      </c>
      <c r="H101" s="337" t="s">
        <v>90</v>
      </c>
      <c r="I101" s="196" t="s">
        <v>174</v>
      </c>
      <c r="J101" s="180" t="s">
        <v>85</v>
      </c>
      <c r="K101" s="180"/>
      <c r="L101" s="150">
        <f t="shared" si="28"/>
        <v>0</v>
      </c>
      <c r="M101" s="395">
        <f>M104</f>
        <v>0</v>
      </c>
      <c r="N101" s="395">
        <f>N104</f>
        <v>0</v>
      </c>
      <c r="O101" s="396">
        <f>O104</f>
        <v>0</v>
      </c>
      <c r="P101" s="395">
        <f>P104</f>
        <v>0</v>
      </c>
      <c r="Q101" s="280">
        <f t="shared" si="31"/>
        <v>0</v>
      </c>
      <c r="R101" s="260">
        <f t="shared" si="27"/>
        <v>0</v>
      </c>
    </row>
    <row r="102" spans="2:18" s="6" customFormat="1" ht="33" customHeight="1" hidden="1" outlineLevel="1">
      <c r="B102" s="316" t="s">
        <v>152</v>
      </c>
      <c r="C102" s="317"/>
      <c r="D102" s="317"/>
      <c r="E102" s="318"/>
      <c r="F102" s="180" t="s">
        <v>125</v>
      </c>
      <c r="G102" s="180" t="s">
        <v>6</v>
      </c>
      <c r="H102" s="337" t="s">
        <v>90</v>
      </c>
      <c r="I102" s="196" t="s">
        <v>175</v>
      </c>
      <c r="J102" s="180" t="s">
        <v>151</v>
      </c>
      <c r="K102" s="180"/>
      <c r="L102" s="150">
        <f t="shared" si="28"/>
        <v>0</v>
      </c>
      <c r="M102" s="395">
        <f aca="true" t="shared" si="33" ref="M102:P103">M103</f>
        <v>0</v>
      </c>
      <c r="N102" s="395">
        <f t="shared" si="33"/>
        <v>0</v>
      </c>
      <c r="O102" s="396">
        <f t="shared" si="33"/>
        <v>0</v>
      </c>
      <c r="P102" s="395">
        <f t="shared" si="33"/>
        <v>0</v>
      </c>
      <c r="Q102" s="280">
        <f t="shared" si="31"/>
        <v>0</v>
      </c>
      <c r="R102" s="260">
        <f t="shared" si="27"/>
        <v>0</v>
      </c>
    </row>
    <row r="103" spans="2:18" s="6" customFormat="1" ht="32.25" customHeight="1" hidden="1" outlineLevel="1">
      <c r="B103" s="316" t="s">
        <v>153</v>
      </c>
      <c r="C103" s="317"/>
      <c r="D103" s="317"/>
      <c r="E103" s="318"/>
      <c r="F103" s="180" t="s">
        <v>125</v>
      </c>
      <c r="G103" s="180" t="s">
        <v>6</v>
      </c>
      <c r="H103" s="337" t="s">
        <v>90</v>
      </c>
      <c r="I103" s="196" t="s">
        <v>175</v>
      </c>
      <c r="J103" s="180" t="s">
        <v>154</v>
      </c>
      <c r="K103" s="180"/>
      <c r="L103" s="150">
        <f t="shared" si="28"/>
        <v>0</v>
      </c>
      <c r="M103" s="395">
        <f t="shared" si="33"/>
        <v>0</v>
      </c>
      <c r="N103" s="395">
        <f t="shared" si="33"/>
        <v>0</v>
      </c>
      <c r="O103" s="396">
        <f t="shared" si="33"/>
        <v>0</v>
      </c>
      <c r="P103" s="395">
        <f t="shared" si="33"/>
        <v>0</v>
      </c>
      <c r="Q103" s="280">
        <f t="shared" si="31"/>
        <v>0</v>
      </c>
      <c r="R103" s="260">
        <f t="shared" si="27"/>
        <v>0</v>
      </c>
    </row>
    <row r="104" spans="2:18" s="6" customFormat="1" ht="24.75" customHeight="1" hidden="1" outlineLevel="1">
      <c r="B104" s="316" t="s">
        <v>129</v>
      </c>
      <c r="C104" s="317"/>
      <c r="D104" s="317"/>
      <c r="E104" s="318"/>
      <c r="F104" s="180" t="s">
        <v>125</v>
      </c>
      <c r="G104" s="180" t="s">
        <v>6</v>
      </c>
      <c r="H104" s="337" t="s">
        <v>90</v>
      </c>
      <c r="I104" s="196" t="s">
        <v>174</v>
      </c>
      <c r="J104" s="183" t="s">
        <v>130</v>
      </c>
      <c r="K104" s="183" t="s">
        <v>137</v>
      </c>
      <c r="L104" s="150">
        <f t="shared" si="28"/>
        <v>0</v>
      </c>
      <c r="M104" s="395">
        <f>'[1]Статьи расходов'!DM43</f>
        <v>0</v>
      </c>
      <c r="N104" s="395">
        <f>'[1]Статьи расходов'!DN43</f>
        <v>0</v>
      </c>
      <c r="O104" s="396">
        <f>'[1]Статьи расходов'!DO43</f>
        <v>0</v>
      </c>
      <c r="P104" s="395">
        <f>'[1]Статьи расходов'!DP43</f>
        <v>0</v>
      </c>
      <c r="Q104" s="280">
        <f t="shared" si="31"/>
        <v>0</v>
      </c>
      <c r="R104" s="260">
        <f t="shared" si="27"/>
        <v>0</v>
      </c>
    </row>
    <row r="105" spans="2:18" s="6" customFormat="1" ht="30" customHeight="1" collapsed="1">
      <c r="B105" s="298" t="s">
        <v>113</v>
      </c>
      <c r="C105" s="299"/>
      <c r="D105" s="299"/>
      <c r="E105" s="300"/>
      <c r="F105" s="130" t="s">
        <v>195</v>
      </c>
      <c r="G105" s="130" t="s">
        <v>6</v>
      </c>
      <c r="H105" s="131" t="s">
        <v>90</v>
      </c>
      <c r="I105" s="195" t="s">
        <v>216</v>
      </c>
      <c r="J105" s="130" t="s">
        <v>85</v>
      </c>
      <c r="K105" s="130"/>
      <c r="L105" s="150">
        <f t="shared" si="28"/>
        <v>178.9</v>
      </c>
      <c r="M105" s="150">
        <f>M108</f>
        <v>55</v>
      </c>
      <c r="N105" s="150">
        <f>N108</f>
        <v>75</v>
      </c>
      <c r="O105" s="256">
        <f>O108</f>
        <v>40</v>
      </c>
      <c r="P105" s="150">
        <f>P108</f>
        <v>8.9</v>
      </c>
      <c r="Q105" s="280">
        <f aca="true" t="shared" si="34" ref="Q105:R107">Q106</f>
        <v>203.9</v>
      </c>
      <c r="R105" s="260">
        <f t="shared" si="34"/>
        <v>213.4</v>
      </c>
    </row>
    <row r="106" spans="2:18" s="6" customFormat="1" ht="31.5" customHeight="1">
      <c r="B106" s="341" t="s">
        <v>152</v>
      </c>
      <c r="C106" s="342"/>
      <c r="D106" s="342"/>
      <c r="E106" s="343"/>
      <c r="F106" s="130" t="s">
        <v>195</v>
      </c>
      <c r="G106" s="130" t="s">
        <v>6</v>
      </c>
      <c r="H106" s="131" t="s">
        <v>90</v>
      </c>
      <c r="I106" s="195" t="s">
        <v>216</v>
      </c>
      <c r="J106" s="130" t="s">
        <v>151</v>
      </c>
      <c r="K106" s="130"/>
      <c r="L106" s="150">
        <f t="shared" si="28"/>
        <v>178.9</v>
      </c>
      <c r="M106" s="150">
        <f aca="true" t="shared" si="35" ref="M106:P107">M107</f>
        <v>55</v>
      </c>
      <c r="N106" s="150">
        <f t="shared" si="35"/>
        <v>75</v>
      </c>
      <c r="O106" s="256">
        <f t="shared" si="35"/>
        <v>40</v>
      </c>
      <c r="P106" s="150">
        <f t="shared" si="35"/>
        <v>8.9</v>
      </c>
      <c r="Q106" s="280">
        <f t="shared" si="34"/>
        <v>203.9</v>
      </c>
      <c r="R106" s="260">
        <f t="shared" si="34"/>
        <v>213.4</v>
      </c>
    </row>
    <row r="107" spans="2:18" s="6" customFormat="1" ht="22.5" customHeight="1">
      <c r="B107" s="298" t="s">
        <v>153</v>
      </c>
      <c r="C107" s="299"/>
      <c r="D107" s="299"/>
      <c r="E107" s="300"/>
      <c r="F107" s="130" t="s">
        <v>195</v>
      </c>
      <c r="G107" s="130" t="s">
        <v>6</v>
      </c>
      <c r="H107" s="131" t="s">
        <v>90</v>
      </c>
      <c r="I107" s="195" t="s">
        <v>216</v>
      </c>
      <c r="J107" s="130" t="s">
        <v>154</v>
      </c>
      <c r="K107" s="130"/>
      <c r="L107" s="150">
        <f t="shared" si="28"/>
        <v>178.9</v>
      </c>
      <c r="M107" s="150">
        <f t="shared" si="35"/>
        <v>55</v>
      </c>
      <c r="N107" s="150">
        <f t="shared" si="35"/>
        <v>75</v>
      </c>
      <c r="O107" s="256">
        <f t="shared" si="35"/>
        <v>40</v>
      </c>
      <c r="P107" s="150">
        <f t="shared" si="35"/>
        <v>8.9</v>
      </c>
      <c r="Q107" s="280">
        <f t="shared" si="34"/>
        <v>203.9</v>
      </c>
      <c r="R107" s="260">
        <f t="shared" si="34"/>
        <v>213.4</v>
      </c>
    </row>
    <row r="108" spans="2:18" s="6" customFormat="1" ht="32.25" customHeight="1">
      <c r="B108" s="298" t="s">
        <v>129</v>
      </c>
      <c r="C108" s="299"/>
      <c r="D108" s="299"/>
      <c r="E108" s="300"/>
      <c r="F108" s="130" t="s">
        <v>195</v>
      </c>
      <c r="G108" s="130" t="s">
        <v>6</v>
      </c>
      <c r="H108" s="131" t="s">
        <v>90</v>
      </c>
      <c r="I108" s="195" t="s">
        <v>216</v>
      </c>
      <c r="J108" s="133" t="s">
        <v>130</v>
      </c>
      <c r="K108" s="133" t="s">
        <v>137</v>
      </c>
      <c r="L108" s="150">
        <f t="shared" si="28"/>
        <v>178.9</v>
      </c>
      <c r="M108" s="150">
        <f>'[1]Статьи расходов'!DR43</f>
        <v>55</v>
      </c>
      <c r="N108" s="150">
        <f>'[1]Статьи расходов'!DS43</f>
        <v>75</v>
      </c>
      <c r="O108" s="150">
        <f>'[1]Статьи расходов'!DT43</f>
        <v>40</v>
      </c>
      <c r="P108" s="150">
        <f>'[1]Статьи расходов'!DU43</f>
        <v>8.9</v>
      </c>
      <c r="Q108" s="280">
        <v>203.9</v>
      </c>
      <c r="R108" s="260">
        <v>213.4</v>
      </c>
    </row>
    <row r="109" spans="2:18" s="6" customFormat="1" ht="0.75" customHeight="1" outlineLevel="1">
      <c r="B109" s="298" t="s">
        <v>121</v>
      </c>
      <c r="C109" s="299"/>
      <c r="D109" s="299"/>
      <c r="E109" s="300"/>
      <c r="F109" s="130" t="s">
        <v>195</v>
      </c>
      <c r="G109" s="130" t="s">
        <v>6</v>
      </c>
      <c r="H109" s="131" t="s">
        <v>6</v>
      </c>
      <c r="I109" s="198" t="s">
        <v>122</v>
      </c>
      <c r="J109" s="133" t="s">
        <v>116</v>
      </c>
      <c r="K109" s="133"/>
      <c r="L109" s="150">
        <f t="shared" si="28"/>
        <v>0</v>
      </c>
      <c r="M109" s="150">
        <f>'[1]Статьи расходов'!DW43</f>
        <v>0</v>
      </c>
      <c r="N109" s="150">
        <f>'[1]Статьи расходов'!DX43</f>
        <v>0</v>
      </c>
      <c r="O109" s="256">
        <f>'[1]Статьи расходов'!DY43</f>
        <v>0</v>
      </c>
      <c r="P109" s="150">
        <f>'[1]Статьи расходов'!DZ43</f>
        <v>0</v>
      </c>
      <c r="Q109" s="280">
        <f>L109</f>
        <v>0</v>
      </c>
      <c r="R109" s="260">
        <f t="shared" si="27"/>
        <v>0</v>
      </c>
    </row>
    <row r="110" spans="2:18" s="6" customFormat="1" ht="30" customHeight="1" outlineLevel="1" collapsed="1">
      <c r="B110" s="294" t="s">
        <v>172</v>
      </c>
      <c r="C110" s="295"/>
      <c r="D110" s="295"/>
      <c r="E110" s="296"/>
      <c r="F110" s="132" t="s">
        <v>195</v>
      </c>
      <c r="G110" s="132" t="s">
        <v>6</v>
      </c>
      <c r="H110" s="336" t="s">
        <v>90</v>
      </c>
      <c r="I110" s="270" t="s">
        <v>209</v>
      </c>
      <c r="J110" s="132" t="s">
        <v>85</v>
      </c>
      <c r="K110" s="132"/>
      <c r="L110" s="185">
        <f t="shared" si="28"/>
        <v>0</v>
      </c>
      <c r="M110" s="185">
        <f>M112</f>
        <v>0</v>
      </c>
      <c r="N110" s="185">
        <f>N112</f>
        <v>0</v>
      </c>
      <c r="O110" s="397">
        <f>O112</f>
        <v>0</v>
      </c>
      <c r="P110" s="185">
        <f>P112</f>
        <v>0</v>
      </c>
      <c r="Q110" s="280">
        <f aca="true" t="shared" si="36" ref="Q110:Q115">Q111</f>
        <v>0</v>
      </c>
      <c r="R110" s="260">
        <f t="shared" si="27"/>
        <v>0</v>
      </c>
    </row>
    <row r="111" spans="2:18" s="6" customFormat="1" ht="26.25" customHeight="1" outlineLevel="1">
      <c r="B111" s="291" t="s">
        <v>92</v>
      </c>
      <c r="C111" s="292"/>
      <c r="D111" s="292"/>
      <c r="E111" s="293"/>
      <c r="F111" s="130" t="s">
        <v>195</v>
      </c>
      <c r="G111" s="130" t="s">
        <v>6</v>
      </c>
      <c r="H111" s="131" t="s">
        <v>90</v>
      </c>
      <c r="I111" s="198" t="s">
        <v>209</v>
      </c>
      <c r="J111" s="130" t="s">
        <v>85</v>
      </c>
      <c r="K111" s="130"/>
      <c r="L111" s="150">
        <f>M111+N111+O111+P111</f>
        <v>0</v>
      </c>
      <c r="M111" s="150">
        <f>M112</f>
        <v>0</v>
      </c>
      <c r="N111" s="150">
        <f>N112</f>
        <v>0</v>
      </c>
      <c r="O111" s="256">
        <f>O112</f>
        <v>0</v>
      </c>
      <c r="P111" s="150">
        <f>P112</f>
        <v>0</v>
      </c>
      <c r="Q111" s="280">
        <f t="shared" si="36"/>
        <v>0</v>
      </c>
      <c r="R111" s="260">
        <f t="shared" si="27"/>
        <v>0</v>
      </c>
    </row>
    <row r="112" spans="2:18" s="6" customFormat="1" ht="27.75" customHeight="1" outlineLevel="1">
      <c r="B112" s="291" t="s">
        <v>255</v>
      </c>
      <c r="C112" s="292"/>
      <c r="D112" s="292"/>
      <c r="E112" s="293"/>
      <c r="F112" s="130" t="s">
        <v>195</v>
      </c>
      <c r="G112" s="130" t="s">
        <v>6</v>
      </c>
      <c r="H112" s="131" t="s">
        <v>90</v>
      </c>
      <c r="I112" s="198" t="s">
        <v>257</v>
      </c>
      <c r="J112" s="131" t="s">
        <v>85</v>
      </c>
      <c r="K112" s="131"/>
      <c r="L112" s="150">
        <f t="shared" si="28"/>
        <v>0</v>
      </c>
      <c r="M112" s="150">
        <f>M115</f>
        <v>0</v>
      </c>
      <c r="N112" s="150">
        <f>N115</f>
        <v>0</v>
      </c>
      <c r="O112" s="256">
        <f>O115</f>
        <v>0</v>
      </c>
      <c r="P112" s="150">
        <f>P115</f>
        <v>0</v>
      </c>
      <c r="Q112" s="280">
        <v>0</v>
      </c>
      <c r="R112" s="260">
        <v>0</v>
      </c>
    </row>
    <row r="113" spans="2:18" s="6" customFormat="1" ht="83.25" customHeight="1" outlineLevel="1">
      <c r="B113" s="175" t="s">
        <v>256</v>
      </c>
      <c r="C113" s="176"/>
      <c r="D113" s="176"/>
      <c r="E113" s="177"/>
      <c r="F113" s="130" t="s">
        <v>195</v>
      </c>
      <c r="G113" s="130" t="s">
        <v>6</v>
      </c>
      <c r="H113" s="131" t="s">
        <v>6</v>
      </c>
      <c r="I113" s="198" t="s">
        <v>258</v>
      </c>
      <c r="J113" s="161" t="s">
        <v>85</v>
      </c>
      <c r="K113" s="161"/>
      <c r="L113" s="150">
        <f t="shared" si="28"/>
        <v>0</v>
      </c>
      <c r="M113" s="150">
        <f aca="true" t="shared" si="37" ref="M113:P114">M114</f>
        <v>0</v>
      </c>
      <c r="N113" s="150">
        <f t="shared" si="37"/>
        <v>0</v>
      </c>
      <c r="O113" s="256">
        <f t="shared" si="37"/>
        <v>0</v>
      </c>
      <c r="P113" s="150">
        <f t="shared" si="37"/>
        <v>0</v>
      </c>
      <c r="Q113" s="280">
        <f t="shared" si="36"/>
        <v>0</v>
      </c>
      <c r="R113" s="260">
        <f t="shared" si="27"/>
        <v>0</v>
      </c>
    </row>
    <row r="114" spans="2:18" s="6" customFormat="1" ht="37.5" customHeight="1" outlineLevel="1">
      <c r="B114" s="298" t="s">
        <v>152</v>
      </c>
      <c r="C114" s="299"/>
      <c r="D114" s="299"/>
      <c r="E114" s="300"/>
      <c r="F114" s="130" t="s">
        <v>195</v>
      </c>
      <c r="G114" s="130" t="s">
        <v>6</v>
      </c>
      <c r="H114" s="131" t="s">
        <v>6</v>
      </c>
      <c r="I114" s="201" t="s">
        <v>217</v>
      </c>
      <c r="J114" s="161" t="s">
        <v>151</v>
      </c>
      <c r="K114" s="161"/>
      <c r="L114" s="150">
        <f t="shared" si="28"/>
        <v>0</v>
      </c>
      <c r="M114" s="150">
        <f t="shared" si="37"/>
        <v>0</v>
      </c>
      <c r="N114" s="150">
        <f t="shared" si="37"/>
        <v>0</v>
      </c>
      <c r="O114" s="256">
        <f t="shared" si="37"/>
        <v>0</v>
      </c>
      <c r="P114" s="150">
        <f t="shared" si="37"/>
        <v>0</v>
      </c>
      <c r="Q114" s="280">
        <f t="shared" si="36"/>
        <v>0</v>
      </c>
      <c r="R114" s="260">
        <f t="shared" si="27"/>
        <v>0</v>
      </c>
    </row>
    <row r="115" spans="2:18" s="6" customFormat="1" ht="29.25" customHeight="1" outlineLevel="1">
      <c r="B115" s="298" t="s">
        <v>153</v>
      </c>
      <c r="C115" s="299"/>
      <c r="D115" s="299"/>
      <c r="E115" s="300"/>
      <c r="F115" s="130" t="s">
        <v>195</v>
      </c>
      <c r="G115" s="130" t="s">
        <v>6</v>
      </c>
      <c r="H115" s="131" t="s">
        <v>90</v>
      </c>
      <c r="I115" s="201" t="s">
        <v>217</v>
      </c>
      <c r="J115" s="161" t="s">
        <v>154</v>
      </c>
      <c r="K115" s="161" t="s">
        <v>137</v>
      </c>
      <c r="L115" s="150">
        <f t="shared" si="28"/>
        <v>0</v>
      </c>
      <c r="M115" s="150">
        <f>'[1]Статьи расходов'!DH43</f>
        <v>0</v>
      </c>
      <c r="N115" s="150">
        <f>'[1]Статьи расходов'!DI43</f>
        <v>0</v>
      </c>
      <c r="O115" s="150">
        <f>'[1]Статьи расходов'!DJ43</f>
        <v>0</v>
      </c>
      <c r="P115" s="150">
        <f>'[1]Статьи расходов'!DK43</f>
        <v>0</v>
      </c>
      <c r="Q115" s="280">
        <f t="shared" si="36"/>
        <v>0</v>
      </c>
      <c r="R115" s="260">
        <f t="shared" si="27"/>
        <v>0</v>
      </c>
    </row>
    <row r="116" spans="2:18" s="6" customFormat="1" ht="33.75" customHeight="1" outlineLevel="1">
      <c r="B116" s="298" t="s">
        <v>129</v>
      </c>
      <c r="C116" s="299"/>
      <c r="D116" s="299"/>
      <c r="E116" s="300"/>
      <c r="F116" s="130" t="s">
        <v>195</v>
      </c>
      <c r="G116" s="130" t="s">
        <v>6</v>
      </c>
      <c r="H116" s="131" t="s">
        <v>90</v>
      </c>
      <c r="I116" s="201" t="s">
        <v>217</v>
      </c>
      <c r="J116" s="161" t="s">
        <v>130</v>
      </c>
      <c r="K116" s="161"/>
      <c r="L116" s="150">
        <v>0</v>
      </c>
      <c r="M116" s="150">
        <v>0</v>
      </c>
      <c r="N116" s="150">
        <v>17.8</v>
      </c>
      <c r="O116" s="256">
        <v>0</v>
      </c>
      <c r="P116" s="150">
        <v>0</v>
      </c>
      <c r="Q116" s="280">
        <v>0</v>
      </c>
      <c r="R116" s="260">
        <v>0</v>
      </c>
    </row>
    <row r="117" spans="2:18" s="54" customFormat="1" ht="29.25" customHeight="1" outlineLevel="1">
      <c r="B117" s="301" t="s">
        <v>276</v>
      </c>
      <c r="C117" s="302"/>
      <c r="D117" s="302"/>
      <c r="E117" s="303"/>
      <c r="F117" s="136" t="s">
        <v>195</v>
      </c>
      <c r="G117" s="136" t="s">
        <v>178</v>
      </c>
      <c r="H117" s="272" t="s">
        <v>5</v>
      </c>
      <c r="I117" s="270" t="s">
        <v>209</v>
      </c>
      <c r="J117" s="136" t="s">
        <v>85</v>
      </c>
      <c r="K117" s="187"/>
      <c r="L117" s="152">
        <f aca="true" t="shared" si="38" ref="L117:L127">M117+N117+O117+P117</f>
        <v>10</v>
      </c>
      <c r="M117" s="152">
        <f>M118</f>
        <v>4</v>
      </c>
      <c r="N117" s="152">
        <f>N118</f>
        <v>3</v>
      </c>
      <c r="O117" s="254">
        <f>O118</f>
        <v>0</v>
      </c>
      <c r="P117" s="152">
        <f>P118</f>
        <v>3</v>
      </c>
      <c r="Q117" s="279">
        <f>Q118</f>
        <v>10</v>
      </c>
      <c r="R117" s="269">
        <f t="shared" si="27"/>
        <v>10</v>
      </c>
    </row>
    <row r="118" spans="2:18" s="2" customFormat="1" ht="29.25" customHeight="1" outlineLevel="1">
      <c r="B118" s="175" t="s">
        <v>197</v>
      </c>
      <c r="C118" s="176"/>
      <c r="D118" s="176"/>
      <c r="E118" s="177"/>
      <c r="F118" s="130" t="s">
        <v>195</v>
      </c>
      <c r="G118" s="130" t="s">
        <v>178</v>
      </c>
      <c r="H118" s="131" t="s">
        <v>5</v>
      </c>
      <c r="I118" s="198" t="s">
        <v>209</v>
      </c>
      <c r="J118" s="130" t="s">
        <v>85</v>
      </c>
      <c r="K118" s="337"/>
      <c r="L118" s="150">
        <f t="shared" si="38"/>
        <v>10</v>
      </c>
      <c r="M118" s="150">
        <f>M123</f>
        <v>4</v>
      </c>
      <c r="N118" s="150">
        <f>N123</f>
        <v>3</v>
      </c>
      <c r="O118" s="256">
        <f>O123</f>
        <v>0</v>
      </c>
      <c r="P118" s="150">
        <f>P123</f>
        <v>3</v>
      </c>
      <c r="Q118" s="280">
        <f>Q119</f>
        <v>10</v>
      </c>
      <c r="R118" s="260">
        <f t="shared" si="27"/>
        <v>10</v>
      </c>
    </row>
    <row r="119" spans="2:18" s="2" customFormat="1" ht="29.25" customHeight="1" outlineLevel="1">
      <c r="B119" s="175" t="s">
        <v>198</v>
      </c>
      <c r="C119" s="176"/>
      <c r="D119" s="176"/>
      <c r="E119" s="177"/>
      <c r="F119" s="130" t="s">
        <v>195</v>
      </c>
      <c r="G119" s="130" t="s">
        <v>178</v>
      </c>
      <c r="H119" s="131" t="s">
        <v>5</v>
      </c>
      <c r="I119" s="198" t="s">
        <v>218</v>
      </c>
      <c r="J119" s="131" t="s">
        <v>85</v>
      </c>
      <c r="K119" s="337"/>
      <c r="L119" s="150">
        <f t="shared" si="38"/>
        <v>10</v>
      </c>
      <c r="M119" s="150">
        <f>M121</f>
        <v>4</v>
      </c>
      <c r="N119" s="150">
        <f>N121</f>
        <v>3</v>
      </c>
      <c r="O119" s="256">
        <f>O121</f>
        <v>0</v>
      </c>
      <c r="P119" s="150">
        <f>P121</f>
        <v>3</v>
      </c>
      <c r="Q119" s="280">
        <f>Q120</f>
        <v>10</v>
      </c>
      <c r="R119" s="260">
        <f t="shared" si="27"/>
        <v>10</v>
      </c>
    </row>
    <row r="120" spans="2:18" s="2" customFormat="1" ht="51.75" customHeight="1" outlineLevel="1">
      <c r="B120" s="439" t="s">
        <v>277</v>
      </c>
      <c r="C120" s="440"/>
      <c r="D120" s="440"/>
      <c r="E120" s="441"/>
      <c r="F120" s="130" t="s">
        <v>195</v>
      </c>
      <c r="G120" s="130" t="s">
        <v>178</v>
      </c>
      <c r="H120" s="131" t="s">
        <v>5</v>
      </c>
      <c r="I120" s="198" t="s">
        <v>218</v>
      </c>
      <c r="J120" s="131" t="s">
        <v>85</v>
      </c>
      <c r="K120" s="337"/>
      <c r="L120" s="150">
        <f aca="true" t="shared" si="39" ref="L120:Q122">L121</f>
        <v>10</v>
      </c>
      <c r="M120" s="150">
        <f t="shared" si="39"/>
        <v>4</v>
      </c>
      <c r="N120" s="150">
        <f t="shared" si="39"/>
        <v>3</v>
      </c>
      <c r="O120" s="150">
        <f t="shared" si="39"/>
        <v>0</v>
      </c>
      <c r="P120" s="150">
        <f t="shared" si="39"/>
        <v>3</v>
      </c>
      <c r="Q120" s="280">
        <f t="shared" si="39"/>
        <v>10</v>
      </c>
      <c r="R120" s="260">
        <f t="shared" si="27"/>
        <v>10</v>
      </c>
    </row>
    <row r="121" spans="2:18" s="6" customFormat="1" ht="29.25" customHeight="1" outlineLevel="1">
      <c r="B121" s="175" t="s">
        <v>152</v>
      </c>
      <c r="C121" s="176"/>
      <c r="D121" s="176"/>
      <c r="E121" s="177"/>
      <c r="F121" s="130" t="s">
        <v>195</v>
      </c>
      <c r="G121" s="130" t="s">
        <v>178</v>
      </c>
      <c r="H121" s="131" t="s">
        <v>5</v>
      </c>
      <c r="I121" s="198" t="s">
        <v>219</v>
      </c>
      <c r="J121" s="161" t="s">
        <v>151</v>
      </c>
      <c r="K121" s="182"/>
      <c r="L121" s="150">
        <f t="shared" si="38"/>
        <v>10</v>
      </c>
      <c r="M121" s="150">
        <f t="shared" si="39"/>
        <v>4</v>
      </c>
      <c r="N121" s="150">
        <f t="shared" si="39"/>
        <v>3</v>
      </c>
      <c r="O121" s="256">
        <f t="shared" si="39"/>
        <v>0</v>
      </c>
      <c r="P121" s="150">
        <f t="shared" si="39"/>
        <v>3</v>
      </c>
      <c r="Q121" s="280">
        <f>Q123</f>
        <v>10</v>
      </c>
      <c r="R121" s="260">
        <f t="shared" si="27"/>
        <v>10</v>
      </c>
    </row>
    <row r="122" spans="2:18" s="6" customFormat="1" ht="29.25" customHeight="1" outlineLevel="1">
      <c r="B122" s="175" t="s">
        <v>153</v>
      </c>
      <c r="C122" s="176"/>
      <c r="D122" s="176"/>
      <c r="E122" s="177"/>
      <c r="F122" s="130" t="s">
        <v>195</v>
      </c>
      <c r="G122" s="130" t="s">
        <v>178</v>
      </c>
      <c r="H122" s="131" t="s">
        <v>5</v>
      </c>
      <c r="I122" s="198" t="s">
        <v>219</v>
      </c>
      <c r="J122" s="161" t="s">
        <v>154</v>
      </c>
      <c r="K122" s="182"/>
      <c r="L122" s="150">
        <f t="shared" si="38"/>
        <v>10</v>
      </c>
      <c r="M122" s="150">
        <f t="shared" si="39"/>
        <v>4</v>
      </c>
      <c r="N122" s="150">
        <f t="shared" si="39"/>
        <v>3</v>
      </c>
      <c r="O122" s="256">
        <f t="shared" si="39"/>
        <v>0</v>
      </c>
      <c r="P122" s="150">
        <f t="shared" si="39"/>
        <v>3</v>
      </c>
      <c r="Q122" s="280">
        <f>Q123</f>
        <v>10</v>
      </c>
      <c r="R122" s="260">
        <f t="shared" si="27"/>
        <v>10</v>
      </c>
    </row>
    <row r="123" spans="2:18" s="6" customFormat="1" ht="29.25" customHeight="1" outlineLevel="1">
      <c r="B123" s="175" t="s">
        <v>129</v>
      </c>
      <c r="C123" s="176"/>
      <c r="D123" s="176"/>
      <c r="E123" s="177"/>
      <c r="F123" s="130" t="s">
        <v>195</v>
      </c>
      <c r="G123" s="130" t="s">
        <v>178</v>
      </c>
      <c r="H123" s="131" t="s">
        <v>5</v>
      </c>
      <c r="I123" s="198" t="s">
        <v>219</v>
      </c>
      <c r="J123" s="161" t="s">
        <v>130</v>
      </c>
      <c r="K123" s="182"/>
      <c r="L123" s="150">
        <f t="shared" si="38"/>
        <v>10</v>
      </c>
      <c r="M123" s="150">
        <f>'[1]Статьи расходов'!DC43</f>
        <v>4</v>
      </c>
      <c r="N123" s="150">
        <f>'[1]Статьи расходов'!DD43</f>
        <v>3</v>
      </c>
      <c r="O123" s="150">
        <f>'[1]Статьи расходов'!DE43</f>
        <v>0</v>
      </c>
      <c r="P123" s="150">
        <f>'[1]Статьи расходов'!DF43</f>
        <v>3</v>
      </c>
      <c r="Q123" s="280">
        <v>10</v>
      </c>
      <c r="R123" s="260">
        <v>10</v>
      </c>
    </row>
    <row r="124" spans="2:18" s="54" customFormat="1" ht="29.25" customHeight="1" outlineLevel="1">
      <c r="B124" s="301" t="s">
        <v>199</v>
      </c>
      <c r="C124" s="302"/>
      <c r="D124" s="302"/>
      <c r="E124" s="303"/>
      <c r="F124" s="136" t="s">
        <v>195</v>
      </c>
      <c r="G124" s="136" t="s">
        <v>203</v>
      </c>
      <c r="H124" s="272" t="s">
        <v>4</v>
      </c>
      <c r="I124" s="270" t="s">
        <v>209</v>
      </c>
      <c r="J124" s="136" t="s">
        <v>85</v>
      </c>
      <c r="K124" s="187"/>
      <c r="L124" s="152">
        <f t="shared" si="38"/>
        <v>7.2</v>
      </c>
      <c r="M124" s="152">
        <f>M125</f>
        <v>1.8</v>
      </c>
      <c r="N124" s="152">
        <f aca="true" t="shared" si="40" ref="N124:P127">N125</f>
        <v>1.8</v>
      </c>
      <c r="O124" s="254">
        <f t="shared" si="40"/>
        <v>1.8</v>
      </c>
      <c r="P124" s="152">
        <f t="shared" si="40"/>
        <v>1.8</v>
      </c>
      <c r="Q124" s="279">
        <f>L124</f>
        <v>7.2</v>
      </c>
      <c r="R124" s="269">
        <f t="shared" si="27"/>
        <v>7.2</v>
      </c>
    </row>
    <row r="125" spans="2:18" s="54" customFormat="1" ht="29.25" customHeight="1" outlineLevel="1">
      <c r="B125" s="301" t="s">
        <v>200</v>
      </c>
      <c r="C125" s="302"/>
      <c r="D125" s="302"/>
      <c r="E125" s="303"/>
      <c r="F125" s="136" t="s">
        <v>195</v>
      </c>
      <c r="G125" s="136" t="s">
        <v>203</v>
      </c>
      <c r="H125" s="272" t="s">
        <v>4</v>
      </c>
      <c r="I125" s="270" t="s">
        <v>218</v>
      </c>
      <c r="J125" s="136" t="s">
        <v>85</v>
      </c>
      <c r="K125" s="187"/>
      <c r="L125" s="152">
        <f t="shared" si="38"/>
        <v>7.2</v>
      </c>
      <c r="M125" s="152">
        <f>M126</f>
        <v>1.8</v>
      </c>
      <c r="N125" s="152">
        <f t="shared" si="40"/>
        <v>1.8</v>
      </c>
      <c r="O125" s="254">
        <f t="shared" si="40"/>
        <v>1.8</v>
      </c>
      <c r="P125" s="152">
        <f t="shared" si="40"/>
        <v>1.8</v>
      </c>
      <c r="Q125" s="279">
        <f>L125</f>
        <v>7.2</v>
      </c>
      <c r="R125" s="269">
        <f t="shared" si="27"/>
        <v>7.2</v>
      </c>
    </row>
    <row r="126" spans="2:18" s="2" customFormat="1" ht="29.25" customHeight="1" outlineLevel="1">
      <c r="B126" s="175" t="s">
        <v>201</v>
      </c>
      <c r="C126" s="176"/>
      <c r="D126" s="176"/>
      <c r="E126" s="177"/>
      <c r="F126" s="130" t="s">
        <v>195</v>
      </c>
      <c r="G126" s="130" t="s">
        <v>203</v>
      </c>
      <c r="H126" s="131" t="s">
        <v>4</v>
      </c>
      <c r="I126" s="198" t="s">
        <v>220</v>
      </c>
      <c r="J126" s="131" t="s">
        <v>85</v>
      </c>
      <c r="K126" s="337"/>
      <c r="L126" s="150">
        <f t="shared" si="38"/>
        <v>7.2</v>
      </c>
      <c r="M126" s="150">
        <f>M127</f>
        <v>1.8</v>
      </c>
      <c r="N126" s="150">
        <f t="shared" si="40"/>
        <v>1.8</v>
      </c>
      <c r="O126" s="256">
        <f t="shared" si="40"/>
        <v>1.8</v>
      </c>
      <c r="P126" s="150">
        <f t="shared" si="40"/>
        <v>1.8</v>
      </c>
      <c r="Q126" s="280">
        <f>L126</f>
        <v>7.2</v>
      </c>
      <c r="R126" s="260">
        <f t="shared" si="27"/>
        <v>7.2</v>
      </c>
    </row>
    <row r="127" spans="2:18" s="6" customFormat="1" ht="51.75" customHeight="1" outlineLevel="1">
      <c r="B127" s="175" t="s">
        <v>275</v>
      </c>
      <c r="C127" s="176"/>
      <c r="D127" s="176"/>
      <c r="E127" s="177"/>
      <c r="F127" s="130" t="s">
        <v>195</v>
      </c>
      <c r="G127" s="130" t="s">
        <v>203</v>
      </c>
      <c r="H127" s="131" t="s">
        <v>4</v>
      </c>
      <c r="I127" s="198" t="s">
        <v>220</v>
      </c>
      <c r="J127" s="161" t="s">
        <v>85</v>
      </c>
      <c r="K127" s="182"/>
      <c r="L127" s="150">
        <f t="shared" si="38"/>
        <v>7.2</v>
      </c>
      <c r="M127" s="150">
        <f>M128</f>
        <v>1.8</v>
      </c>
      <c r="N127" s="150">
        <f t="shared" si="40"/>
        <v>1.8</v>
      </c>
      <c r="O127" s="256">
        <f t="shared" si="40"/>
        <v>1.8</v>
      </c>
      <c r="P127" s="150">
        <f t="shared" si="40"/>
        <v>1.8</v>
      </c>
      <c r="Q127" s="280">
        <f aca="true" t="shared" si="41" ref="Q127:Q135">L127</f>
        <v>7.2</v>
      </c>
      <c r="R127" s="260">
        <f t="shared" si="27"/>
        <v>7.2</v>
      </c>
    </row>
    <row r="128" spans="2:18" s="6" customFormat="1" ht="30.75" customHeight="1" outlineLevel="1">
      <c r="B128" s="175" t="s">
        <v>202</v>
      </c>
      <c r="C128" s="176"/>
      <c r="D128" s="176"/>
      <c r="E128" s="177"/>
      <c r="F128" s="130" t="s">
        <v>195</v>
      </c>
      <c r="G128" s="130" t="s">
        <v>203</v>
      </c>
      <c r="H128" s="131" t="s">
        <v>4</v>
      </c>
      <c r="I128" s="198" t="s">
        <v>220</v>
      </c>
      <c r="J128" s="161" t="s">
        <v>272</v>
      </c>
      <c r="K128" s="182"/>
      <c r="L128" s="150">
        <f>M128+N128+O128+P128</f>
        <v>7.2</v>
      </c>
      <c r="M128" s="150">
        <f>'[1]Статьи расходов'!EL43</f>
        <v>1.8</v>
      </c>
      <c r="N128" s="150">
        <f>'[1]Статьи расходов'!EM43</f>
        <v>1.8</v>
      </c>
      <c r="O128" s="256">
        <f>'[1]Статьи расходов'!EN43</f>
        <v>1.8</v>
      </c>
      <c r="P128" s="150">
        <f>'[1]Статьи расходов'!EO43</f>
        <v>1.8</v>
      </c>
      <c r="Q128" s="280">
        <f t="shared" si="41"/>
        <v>7.2</v>
      </c>
      <c r="R128" s="260">
        <f t="shared" si="27"/>
        <v>7.2</v>
      </c>
    </row>
    <row r="129" spans="2:18" s="6" customFormat="1" ht="29.25" customHeight="1" hidden="1" outlineLevel="1">
      <c r="B129" s="313"/>
      <c r="C129" s="314"/>
      <c r="D129" s="314"/>
      <c r="E129" s="315"/>
      <c r="F129" s="130"/>
      <c r="G129" s="130"/>
      <c r="H129" s="131"/>
      <c r="I129" s="369"/>
      <c r="J129" s="161"/>
      <c r="K129" s="182"/>
      <c r="L129" s="150"/>
      <c r="M129" s="150"/>
      <c r="N129" s="150"/>
      <c r="O129" s="256"/>
      <c r="P129" s="150"/>
      <c r="Q129" s="280">
        <f t="shared" si="41"/>
        <v>0</v>
      </c>
      <c r="R129" s="260">
        <f t="shared" si="27"/>
        <v>0</v>
      </c>
    </row>
    <row r="130" spans="2:18" s="6" customFormat="1" ht="29.25" customHeight="1" hidden="1" outlineLevel="1">
      <c r="B130" s="313"/>
      <c r="C130" s="314"/>
      <c r="D130" s="314"/>
      <c r="E130" s="315"/>
      <c r="F130" s="130"/>
      <c r="G130" s="130"/>
      <c r="H130" s="131"/>
      <c r="I130" s="369"/>
      <c r="J130" s="161"/>
      <c r="K130" s="182"/>
      <c r="L130" s="150"/>
      <c r="M130" s="150"/>
      <c r="N130" s="150"/>
      <c r="O130" s="256"/>
      <c r="P130" s="150"/>
      <c r="Q130" s="280">
        <f t="shared" si="41"/>
        <v>0</v>
      </c>
      <c r="R130" s="260">
        <f t="shared" si="27"/>
        <v>0</v>
      </c>
    </row>
    <row r="131" spans="2:18" s="6" customFormat="1" ht="29.25" customHeight="1" hidden="1" outlineLevel="1">
      <c r="B131" s="313"/>
      <c r="C131" s="314"/>
      <c r="D131" s="314"/>
      <c r="E131" s="315"/>
      <c r="F131" s="130"/>
      <c r="G131" s="130"/>
      <c r="H131" s="131"/>
      <c r="I131" s="369"/>
      <c r="J131" s="161"/>
      <c r="K131" s="182"/>
      <c r="L131" s="150"/>
      <c r="M131" s="150"/>
      <c r="N131" s="150"/>
      <c r="O131" s="256"/>
      <c r="P131" s="150"/>
      <c r="Q131" s="280">
        <f t="shared" si="41"/>
        <v>0</v>
      </c>
      <c r="R131" s="260">
        <f t="shared" si="27"/>
        <v>0</v>
      </c>
    </row>
    <row r="132" spans="2:18" s="6" customFormat="1" ht="29.25" customHeight="1" hidden="1" outlineLevel="1">
      <c r="B132" s="313"/>
      <c r="C132" s="314"/>
      <c r="D132" s="314"/>
      <c r="E132" s="315"/>
      <c r="F132" s="130"/>
      <c r="G132" s="130"/>
      <c r="H132" s="131"/>
      <c r="I132" s="369"/>
      <c r="J132" s="161"/>
      <c r="K132" s="182"/>
      <c r="L132" s="150"/>
      <c r="M132" s="150"/>
      <c r="N132" s="150"/>
      <c r="O132" s="256"/>
      <c r="P132" s="150"/>
      <c r="Q132" s="280">
        <f t="shared" si="41"/>
        <v>0</v>
      </c>
      <c r="R132" s="260">
        <f t="shared" si="27"/>
        <v>0</v>
      </c>
    </row>
    <row r="133" spans="2:18" s="6" customFormat="1" ht="29.25" customHeight="1" hidden="1" outlineLevel="1">
      <c r="B133" s="313"/>
      <c r="C133" s="314"/>
      <c r="D133" s="314"/>
      <c r="E133" s="315"/>
      <c r="F133" s="130"/>
      <c r="G133" s="130"/>
      <c r="H133" s="131"/>
      <c r="I133" s="369"/>
      <c r="J133" s="161"/>
      <c r="K133" s="182"/>
      <c r="L133" s="150"/>
      <c r="M133" s="150"/>
      <c r="N133" s="150"/>
      <c r="O133" s="256"/>
      <c r="P133" s="150"/>
      <c r="Q133" s="280">
        <f t="shared" si="41"/>
        <v>0</v>
      </c>
      <c r="R133" s="260">
        <f t="shared" si="27"/>
        <v>0</v>
      </c>
    </row>
    <row r="134" spans="2:18" s="6" customFormat="1" ht="29.25" customHeight="1" hidden="1" outlineLevel="1">
      <c r="B134" s="313"/>
      <c r="C134" s="314"/>
      <c r="D134" s="314"/>
      <c r="E134" s="315"/>
      <c r="F134" s="130"/>
      <c r="G134" s="130"/>
      <c r="H134" s="131"/>
      <c r="I134" s="369"/>
      <c r="J134" s="161"/>
      <c r="K134" s="182"/>
      <c r="L134" s="150"/>
      <c r="M134" s="150"/>
      <c r="N134" s="150"/>
      <c r="O134" s="256"/>
      <c r="P134" s="150"/>
      <c r="Q134" s="280">
        <f t="shared" si="41"/>
        <v>0</v>
      </c>
      <c r="R134" s="260">
        <f t="shared" si="27"/>
        <v>0</v>
      </c>
    </row>
    <row r="135" spans="2:18" s="6" customFormat="1" ht="29.25" customHeight="1" hidden="1" outlineLevel="1">
      <c r="B135" s="313"/>
      <c r="C135" s="314"/>
      <c r="D135" s="314"/>
      <c r="E135" s="315"/>
      <c r="F135" s="130"/>
      <c r="G135" s="130"/>
      <c r="H135" s="131"/>
      <c r="I135" s="369"/>
      <c r="J135" s="161"/>
      <c r="K135" s="182"/>
      <c r="L135" s="150"/>
      <c r="M135" s="150"/>
      <c r="N135" s="150"/>
      <c r="O135" s="256"/>
      <c r="P135" s="150"/>
      <c r="Q135" s="280">
        <f t="shared" si="41"/>
        <v>0</v>
      </c>
      <c r="R135" s="260">
        <f t="shared" si="27"/>
        <v>0</v>
      </c>
    </row>
    <row r="136" spans="2:18" s="6" customFormat="1" ht="29.25" customHeight="1" outlineLevel="1">
      <c r="B136" s="175" t="s">
        <v>268</v>
      </c>
      <c r="C136" s="176"/>
      <c r="D136" s="176"/>
      <c r="E136" s="177"/>
      <c r="F136" s="130" t="s">
        <v>195</v>
      </c>
      <c r="G136" s="130" t="s">
        <v>203</v>
      </c>
      <c r="H136" s="131" t="s">
        <v>4</v>
      </c>
      <c r="I136" s="198" t="s">
        <v>220</v>
      </c>
      <c r="J136" s="161" t="s">
        <v>271</v>
      </c>
      <c r="K136" s="182"/>
      <c r="L136" s="150">
        <f>L137</f>
        <v>7.2</v>
      </c>
      <c r="M136" s="150">
        <f>M137</f>
        <v>1.8</v>
      </c>
      <c r="N136" s="150">
        <f>N137</f>
        <v>1.8</v>
      </c>
      <c r="O136" s="150">
        <f>O137</f>
        <v>1.8</v>
      </c>
      <c r="P136" s="150">
        <f>P137</f>
        <v>1.8</v>
      </c>
      <c r="Q136" s="280">
        <f>L136</f>
        <v>7.2</v>
      </c>
      <c r="R136" s="260">
        <f t="shared" si="27"/>
        <v>7.2</v>
      </c>
    </row>
    <row r="137" spans="2:18" s="6" customFormat="1" ht="29.25" customHeight="1" outlineLevel="1">
      <c r="B137" s="175" t="s">
        <v>269</v>
      </c>
      <c r="C137" s="176"/>
      <c r="D137" s="176"/>
      <c r="E137" s="177"/>
      <c r="F137" s="130" t="s">
        <v>195</v>
      </c>
      <c r="G137" s="130" t="s">
        <v>203</v>
      </c>
      <c r="H137" s="131" t="s">
        <v>4</v>
      </c>
      <c r="I137" s="198" t="s">
        <v>220</v>
      </c>
      <c r="J137" s="161" t="s">
        <v>270</v>
      </c>
      <c r="K137" s="182"/>
      <c r="L137" s="150">
        <f>M137+N137+O137+P137</f>
        <v>7.2</v>
      </c>
      <c r="M137" s="150">
        <f>'[1]Статьи расходов'!EL43</f>
        <v>1.8</v>
      </c>
      <c r="N137" s="150">
        <f>'[1]Статьи расходов'!EM43</f>
        <v>1.8</v>
      </c>
      <c r="O137" s="150">
        <f>'[1]Статьи расходов'!EN43</f>
        <v>1.8</v>
      </c>
      <c r="P137" s="150">
        <f>'[1]Статьи расходов'!EO43</f>
        <v>1.8</v>
      </c>
      <c r="Q137" s="280">
        <f>L137</f>
        <v>7.2</v>
      </c>
      <c r="R137" s="280">
        <f>Q137</f>
        <v>7.2</v>
      </c>
    </row>
    <row r="138" spans="2:18" s="54" customFormat="1" ht="27" customHeight="1" outlineLevel="1">
      <c r="B138" s="263" t="s">
        <v>179</v>
      </c>
      <c r="C138" s="264"/>
      <c r="D138" s="264"/>
      <c r="E138" s="265"/>
      <c r="F138" s="136" t="s">
        <v>195</v>
      </c>
      <c r="G138" s="136" t="s">
        <v>110</v>
      </c>
      <c r="H138" s="272" t="s">
        <v>88</v>
      </c>
      <c r="I138" s="270" t="s">
        <v>140</v>
      </c>
      <c r="J138" s="136" t="s">
        <v>85</v>
      </c>
      <c r="K138" s="136"/>
      <c r="L138" s="152">
        <f t="shared" si="28"/>
        <v>5</v>
      </c>
      <c r="M138" s="152">
        <f>M139</f>
        <v>0</v>
      </c>
      <c r="N138" s="152">
        <f>N139</f>
        <v>5</v>
      </c>
      <c r="O138" s="254">
        <f>O139</f>
        <v>0</v>
      </c>
      <c r="P138" s="152">
        <f>P139</f>
        <v>0</v>
      </c>
      <c r="Q138" s="279">
        <f>Q139</f>
        <v>8</v>
      </c>
      <c r="R138" s="269">
        <f t="shared" si="27"/>
        <v>8</v>
      </c>
    </row>
    <row r="139" spans="2:18" s="2" customFormat="1" ht="28.5" customHeight="1" outlineLevel="1">
      <c r="B139" s="175" t="s">
        <v>135</v>
      </c>
      <c r="C139" s="176"/>
      <c r="D139" s="176"/>
      <c r="E139" s="177"/>
      <c r="F139" s="130" t="s">
        <v>195</v>
      </c>
      <c r="G139" s="130" t="s">
        <v>110</v>
      </c>
      <c r="H139" s="131" t="s">
        <v>4</v>
      </c>
      <c r="I139" s="198" t="s">
        <v>251</v>
      </c>
      <c r="J139" s="130" t="s">
        <v>85</v>
      </c>
      <c r="K139" s="130"/>
      <c r="L139" s="150">
        <f t="shared" si="28"/>
        <v>5</v>
      </c>
      <c r="M139" s="150">
        <f>M143</f>
        <v>0</v>
      </c>
      <c r="N139" s="150">
        <f>N143</f>
        <v>5</v>
      </c>
      <c r="O139" s="256">
        <f>O143</f>
        <v>0</v>
      </c>
      <c r="P139" s="150">
        <f>P143</f>
        <v>0</v>
      </c>
      <c r="Q139" s="280">
        <f>Q140</f>
        <v>8</v>
      </c>
      <c r="R139" s="260">
        <f t="shared" si="27"/>
        <v>8</v>
      </c>
    </row>
    <row r="140" spans="2:18" s="2" customFormat="1" ht="51" customHeight="1" outlineLevel="1">
      <c r="B140" s="175" t="s">
        <v>273</v>
      </c>
      <c r="C140" s="176"/>
      <c r="D140" s="176"/>
      <c r="E140" s="177"/>
      <c r="F140" s="130" t="s">
        <v>195</v>
      </c>
      <c r="G140" s="130" t="s">
        <v>110</v>
      </c>
      <c r="H140" s="131" t="s">
        <v>4</v>
      </c>
      <c r="I140" s="198" t="s">
        <v>274</v>
      </c>
      <c r="J140" s="130" t="s">
        <v>85</v>
      </c>
      <c r="K140" s="130"/>
      <c r="L140" s="150">
        <f aca="true" t="shared" si="42" ref="L140:P142">L141</f>
        <v>5</v>
      </c>
      <c r="M140" s="150">
        <f t="shared" si="42"/>
        <v>0</v>
      </c>
      <c r="N140" s="150">
        <f t="shared" si="42"/>
        <v>5</v>
      </c>
      <c r="O140" s="150">
        <f t="shared" si="42"/>
        <v>0</v>
      </c>
      <c r="P140" s="150">
        <f t="shared" si="42"/>
        <v>0</v>
      </c>
      <c r="Q140" s="280">
        <f>Q141</f>
        <v>8</v>
      </c>
      <c r="R140" s="260">
        <f t="shared" si="27"/>
        <v>8</v>
      </c>
    </row>
    <row r="141" spans="2:18" s="2" customFormat="1" ht="34.5" customHeight="1" outlineLevel="1">
      <c r="B141" s="364" t="s">
        <v>152</v>
      </c>
      <c r="C141" s="365"/>
      <c r="D141" s="365"/>
      <c r="E141" s="366"/>
      <c r="F141" s="130" t="s">
        <v>195</v>
      </c>
      <c r="G141" s="130" t="s">
        <v>110</v>
      </c>
      <c r="H141" s="131" t="s">
        <v>4</v>
      </c>
      <c r="I141" s="198" t="s">
        <v>274</v>
      </c>
      <c r="J141" s="130" t="s">
        <v>151</v>
      </c>
      <c r="K141" s="130"/>
      <c r="L141" s="150">
        <f t="shared" si="42"/>
        <v>5</v>
      </c>
      <c r="M141" s="150">
        <f t="shared" si="42"/>
        <v>0</v>
      </c>
      <c r="N141" s="150">
        <f t="shared" si="42"/>
        <v>5</v>
      </c>
      <c r="O141" s="150">
        <f t="shared" si="42"/>
        <v>0</v>
      </c>
      <c r="P141" s="150">
        <f t="shared" si="42"/>
        <v>0</v>
      </c>
      <c r="Q141" s="280">
        <f>Q142</f>
        <v>8</v>
      </c>
      <c r="R141" s="280">
        <f>R142</f>
        <v>8</v>
      </c>
    </row>
    <row r="142" spans="2:18" s="2" customFormat="1" ht="34.5" customHeight="1" outlineLevel="1">
      <c r="B142" s="175" t="s">
        <v>153</v>
      </c>
      <c r="C142" s="176"/>
      <c r="D142" s="176"/>
      <c r="E142" s="177"/>
      <c r="F142" s="130" t="s">
        <v>195</v>
      </c>
      <c r="G142" s="130" t="s">
        <v>110</v>
      </c>
      <c r="H142" s="131" t="s">
        <v>4</v>
      </c>
      <c r="I142" s="198" t="s">
        <v>274</v>
      </c>
      <c r="J142" s="130" t="s">
        <v>154</v>
      </c>
      <c r="K142" s="130"/>
      <c r="L142" s="150">
        <f t="shared" si="42"/>
        <v>5</v>
      </c>
      <c r="M142" s="150">
        <f t="shared" si="42"/>
        <v>0</v>
      </c>
      <c r="N142" s="150">
        <f t="shared" si="42"/>
        <v>5</v>
      </c>
      <c r="O142" s="150">
        <f t="shared" si="42"/>
        <v>0</v>
      </c>
      <c r="P142" s="150">
        <f t="shared" si="42"/>
        <v>0</v>
      </c>
      <c r="Q142" s="280">
        <f>Q143</f>
        <v>8</v>
      </c>
      <c r="R142" s="280">
        <f>R143</f>
        <v>8</v>
      </c>
    </row>
    <row r="143" spans="2:18" s="6" customFormat="1" ht="36.75" customHeight="1" outlineLevel="1">
      <c r="B143" s="298" t="s">
        <v>129</v>
      </c>
      <c r="C143" s="299"/>
      <c r="D143" s="299"/>
      <c r="E143" s="300"/>
      <c r="F143" s="130" t="s">
        <v>195</v>
      </c>
      <c r="G143" s="130" t="s">
        <v>110</v>
      </c>
      <c r="H143" s="131" t="s">
        <v>4</v>
      </c>
      <c r="I143" s="198" t="s">
        <v>274</v>
      </c>
      <c r="J143" s="130" t="s">
        <v>130</v>
      </c>
      <c r="K143" s="130"/>
      <c r="L143" s="150">
        <f t="shared" si="28"/>
        <v>5</v>
      </c>
      <c r="M143" s="150">
        <f>'[1]Статьи расходов'!EQ43</f>
        <v>0</v>
      </c>
      <c r="N143" s="150">
        <f>'[1]Статьи расходов'!ER43</f>
        <v>5</v>
      </c>
      <c r="O143" s="150">
        <f>'[1]Статьи расходов'!ES43</f>
        <v>0</v>
      </c>
      <c r="P143" s="150">
        <f>'[1]Статьи расходов'!ET43</f>
        <v>0</v>
      </c>
      <c r="Q143" s="280">
        <v>8</v>
      </c>
      <c r="R143" s="260">
        <v>8</v>
      </c>
    </row>
    <row r="144" spans="2:18" ht="15" customHeight="1">
      <c r="B144" s="266" t="s">
        <v>96</v>
      </c>
      <c r="C144" s="267"/>
      <c r="D144" s="267"/>
      <c r="E144" s="268"/>
      <c r="F144" s="130"/>
      <c r="G144" s="130"/>
      <c r="H144" s="131"/>
      <c r="I144" s="198"/>
      <c r="J144" s="130"/>
      <c r="K144" s="130"/>
      <c r="L144" s="185">
        <f t="shared" si="28"/>
        <v>1238.9</v>
      </c>
      <c r="M144" s="185">
        <f aca="true" t="shared" si="43" ref="M144:R144">M7+M57+M68+M84+M89+M117+M124+M138</f>
        <v>462.3</v>
      </c>
      <c r="N144" s="185">
        <f t="shared" si="43"/>
        <v>488.2</v>
      </c>
      <c r="O144" s="185">
        <f t="shared" si="43"/>
        <v>210.5</v>
      </c>
      <c r="P144" s="185">
        <f t="shared" si="43"/>
        <v>77.9</v>
      </c>
      <c r="Q144" s="281">
        <f t="shared" si="43"/>
        <v>1260.3</v>
      </c>
      <c r="R144" s="262">
        <f t="shared" si="43"/>
        <v>1283.6000000000001</v>
      </c>
    </row>
    <row r="145" spans="2:18" s="2" customFormat="1" ht="15" customHeight="1">
      <c r="B145" s="5"/>
      <c r="C145" s="56"/>
      <c r="D145" s="56"/>
      <c r="E145" s="56"/>
      <c r="F145" s="261"/>
      <c r="G145" s="4"/>
      <c r="H145" s="371"/>
      <c r="I145" s="372"/>
      <c r="J145" s="3"/>
      <c r="K145" s="3"/>
      <c r="L145" s="384"/>
      <c r="M145" s="381"/>
      <c r="N145" s="381"/>
      <c r="O145" s="381"/>
      <c r="P145" s="381"/>
      <c r="Q145" s="385"/>
      <c r="R145" s="385"/>
    </row>
    <row r="146" spans="2:18" s="2" customFormat="1" ht="15" customHeight="1">
      <c r="B146" s="5"/>
      <c r="C146" s="56"/>
      <c r="D146" s="56"/>
      <c r="E146" s="56"/>
      <c r="F146" s="261"/>
      <c r="G146" s="4"/>
      <c r="H146" s="371"/>
      <c r="I146" s="372"/>
      <c r="J146" s="3"/>
      <c r="K146" s="3"/>
      <c r="L146" s="384"/>
      <c r="M146" s="381"/>
      <c r="N146" s="381"/>
      <c r="O146" s="381"/>
      <c r="P146" s="381"/>
      <c r="Q146" s="385"/>
      <c r="R146" s="385"/>
    </row>
    <row r="147" spans="2:18" s="2" customFormat="1" ht="15" customHeight="1">
      <c r="B147" s="5"/>
      <c r="C147" s="56"/>
      <c r="D147" s="56"/>
      <c r="E147" s="56"/>
      <c r="F147" s="261"/>
      <c r="G147" s="4"/>
      <c r="H147" s="371"/>
      <c r="I147" s="372"/>
      <c r="J147" s="3"/>
      <c r="K147" s="3"/>
      <c r="L147" s="384"/>
      <c r="M147" s="381"/>
      <c r="N147" s="381"/>
      <c r="O147" s="381"/>
      <c r="P147" s="381"/>
      <c r="Q147" s="385"/>
      <c r="R147" s="385"/>
    </row>
    <row r="148" spans="2:18" s="2" customFormat="1" ht="15" customHeight="1">
      <c r="B148" s="5"/>
      <c r="C148" s="56"/>
      <c r="D148" s="56"/>
      <c r="E148" s="56"/>
      <c r="F148" s="261"/>
      <c r="G148" s="4"/>
      <c r="H148" s="371"/>
      <c r="I148" s="372"/>
      <c r="J148" s="3"/>
      <c r="K148" s="3"/>
      <c r="L148" s="384"/>
      <c r="M148" s="381"/>
      <c r="N148" s="381"/>
      <c r="O148" s="381"/>
      <c r="P148" s="381"/>
      <c r="Q148" s="385"/>
      <c r="R148" s="385"/>
    </row>
    <row r="149" spans="2:18" s="2" customFormat="1" ht="15" customHeight="1">
      <c r="B149" s="5"/>
      <c r="C149" s="56"/>
      <c r="D149" s="56"/>
      <c r="E149" s="56"/>
      <c r="F149" s="261"/>
      <c r="G149" s="4"/>
      <c r="H149" s="371"/>
      <c r="I149" s="372"/>
      <c r="J149" s="3"/>
      <c r="K149" s="3"/>
      <c r="L149" s="384"/>
      <c r="M149" s="381"/>
      <c r="N149" s="381"/>
      <c r="O149" s="381"/>
      <c r="P149" s="381"/>
      <c r="Q149" s="385"/>
      <c r="R149" s="385"/>
    </row>
    <row r="150" spans="2:18" s="2" customFormat="1" ht="15" customHeight="1">
      <c r="B150" s="5"/>
      <c r="C150" s="56"/>
      <c r="D150" s="56"/>
      <c r="E150" s="56"/>
      <c r="F150" s="261"/>
      <c r="G150" s="4"/>
      <c r="H150" s="371"/>
      <c r="I150" s="372"/>
      <c r="J150" s="3"/>
      <c r="K150" s="3"/>
      <c r="L150" s="384"/>
      <c r="M150" s="381"/>
      <c r="N150" s="381"/>
      <c r="O150" s="381"/>
      <c r="P150" s="381"/>
      <c r="Q150" s="385"/>
      <c r="R150" s="385"/>
    </row>
    <row r="151" spans="2:18" s="2" customFormat="1" ht="15" customHeight="1">
      <c r="B151" s="5"/>
      <c r="C151" s="56"/>
      <c r="D151" s="56"/>
      <c r="E151" s="56"/>
      <c r="F151" s="261"/>
      <c r="G151" s="4"/>
      <c r="H151" s="371"/>
      <c r="I151" s="372"/>
      <c r="J151" s="3"/>
      <c r="K151" s="3"/>
      <c r="L151" s="384"/>
      <c r="M151" s="381"/>
      <c r="N151" s="381"/>
      <c r="O151" s="381"/>
      <c r="P151" s="381"/>
      <c r="Q151" s="385"/>
      <c r="R151" s="385"/>
    </row>
    <row r="152" spans="2:18" s="2" customFormat="1" ht="15" customHeight="1">
      <c r="B152" s="5"/>
      <c r="C152" s="56"/>
      <c r="D152" s="56"/>
      <c r="E152" s="56"/>
      <c r="F152" s="261"/>
      <c r="G152" s="4"/>
      <c r="H152" s="371"/>
      <c r="I152" s="372"/>
      <c r="J152" s="3"/>
      <c r="K152" s="3"/>
      <c r="L152" s="384"/>
      <c r="M152" s="381"/>
      <c r="N152" s="381"/>
      <c r="O152" s="381"/>
      <c r="P152" s="381"/>
      <c r="Q152" s="385"/>
      <c r="R152" s="385"/>
    </row>
    <row r="153" spans="2:18" s="2" customFormat="1" ht="15" customHeight="1">
      <c r="B153" s="5"/>
      <c r="C153" s="56"/>
      <c r="D153" s="56"/>
      <c r="E153" s="56"/>
      <c r="F153" s="261"/>
      <c r="G153" s="4"/>
      <c r="H153" s="371"/>
      <c r="I153" s="372"/>
      <c r="J153" s="3"/>
      <c r="K153" s="3"/>
      <c r="L153" s="384"/>
      <c r="M153" s="381"/>
      <c r="N153" s="381"/>
      <c r="O153" s="381"/>
      <c r="P153" s="381"/>
      <c r="Q153" s="385"/>
      <c r="R153" s="385"/>
    </row>
    <row r="154" spans="2:18" s="2" customFormat="1" ht="15" customHeight="1">
      <c r="B154" s="5"/>
      <c r="C154" s="56"/>
      <c r="D154" s="56"/>
      <c r="E154" s="56"/>
      <c r="F154" s="261"/>
      <c r="G154" s="4"/>
      <c r="H154" s="371"/>
      <c r="I154" s="372"/>
      <c r="J154" s="3"/>
      <c r="K154" s="3"/>
      <c r="L154" s="384"/>
      <c r="M154" s="381"/>
      <c r="N154" s="381"/>
      <c r="O154" s="381"/>
      <c r="P154" s="381"/>
      <c r="Q154" s="385"/>
      <c r="R154" s="385"/>
    </row>
    <row r="155" spans="2:18" s="2" customFormat="1" ht="15" customHeight="1">
      <c r="B155" s="5"/>
      <c r="C155" s="56"/>
      <c r="D155" s="56"/>
      <c r="E155" s="56"/>
      <c r="F155" s="261"/>
      <c r="G155" s="4"/>
      <c r="H155" s="371"/>
      <c r="I155" s="372"/>
      <c r="J155" s="3"/>
      <c r="K155" s="3"/>
      <c r="L155" s="384"/>
      <c r="M155" s="381"/>
      <c r="N155" s="381"/>
      <c r="O155" s="381"/>
      <c r="P155" s="381"/>
      <c r="Q155" s="385"/>
      <c r="R155" s="385"/>
    </row>
    <row r="156" spans="2:18" s="2" customFormat="1" ht="15" customHeight="1">
      <c r="B156" s="5"/>
      <c r="C156" s="56"/>
      <c r="D156" s="56"/>
      <c r="E156" s="56"/>
      <c r="F156" s="261"/>
      <c r="G156" s="4"/>
      <c r="H156" s="371"/>
      <c r="I156" s="372"/>
      <c r="J156" s="3"/>
      <c r="K156" s="3"/>
      <c r="L156" s="384"/>
      <c r="M156" s="381"/>
      <c r="N156" s="381"/>
      <c r="O156" s="381"/>
      <c r="P156" s="381"/>
      <c r="Q156" s="385"/>
      <c r="R156" s="385"/>
    </row>
    <row r="157" spans="2:18" s="2" customFormat="1" ht="15" customHeight="1">
      <c r="B157" s="5"/>
      <c r="C157" s="56"/>
      <c r="D157" s="56"/>
      <c r="E157" s="56"/>
      <c r="F157" s="261"/>
      <c r="G157" s="4"/>
      <c r="H157" s="371"/>
      <c r="I157" s="372"/>
      <c r="J157" s="3"/>
      <c r="K157" s="3"/>
      <c r="L157" s="384"/>
      <c r="M157" s="381"/>
      <c r="N157" s="381"/>
      <c r="O157" s="381"/>
      <c r="P157" s="381"/>
      <c r="Q157" s="385"/>
      <c r="R157" s="385"/>
    </row>
    <row r="158" spans="2:18" s="2" customFormat="1" ht="15" customHeight="1">
      <c r="B158" s="5"/>
      <c r="C158" s="56"/>
      <c r="D158" s="56"/>
      <c r="E158" s="56"/>
      <c r="F158" s="261"/>
      <c r="G158" s="4"/>
      <c r="H158" s="371"/>
      <c r="I158" s="372"/>
      <c r="J158" s="3"/>
      <c r="K158" s="3"/>
      <c r="L158" s="384"/>
      <c r="M158" s="381"/>
      <c r="N158" s="381"/>
      <c r="O158" s="381"/>
      <c r="P158" s="381"/>
      <c r="Q158" s="385"/>
      <c r="R158" s="385"/>
    </row>
    <row r="159" spans="2:18" s="2" customFormat="1" ht="15" customHeight="1">
      <c r="B159" s="5"/>
      <c r="C159" s="56"/>
      <c r="D159" s="56"/>
      <c r="E159" s="56"/>
      <c r="F159" s="261"/>
      <c r="G159" s="4"/>
      <c r="H159" s="371"/>
      <c r="I159" s="372"/>
      <c r="J159" s="3"/>
      <c r="K159" s="3"/>
      <c r="L159" s="384"/>
      <c r="M159" s="381"/>
      <c r="N159" s="381"/>
      <c r="O159" s="381"/>
      <c r="P159" s="381"/>
      <c r="Q159" s="385"/>
      <c r="R159" s="385"/>
    </row>
    <row r="160" spans="2:18" s="2" customFormat="1" ht="15" customHeight="1">
      <c r="B160" s="5"/>
      <c r="C160" s="56"/>
      <c r="D160" s="56"/>
      <c r="E160" s="56"/>
      <c r="F160" s="261"/>
      <c r="G160" s="4"/>
      <c r="H160" s="371"/>
      <c r="I160" s="372"/>
      <c r="J160" s="3"/>
      <c r="K160" s="3"/>
      <c r="L160" s="384"/>
      <c r="M160" s="381"/>
      <c r="N160" s="381"/>
      <c r="O160" s="381"/>
      <c r="P160" s="381"/>
      <c r="Q160" s="385"/>
      <c r="R160" s="385"/>
    </row>
    <row r="161" spans="2:18" s="2" customFormat="1" ht="15" customHeight="1">
      <c r="B161" s="5"/>
      <c r="C161" s="56"/>
      <c r="D161" s="56"/>
      <c r="E161" s="56"/>
      <c r="F161" s="261"/>
      <c r="G161" s="4"/>
      <c r="H161" s="371"/>
      <c r="I161" s="372"/>
      <c r="J161" s="3"/>
      <c r="K161" s="3"/>
      <c r="L161" s="384"/>
      <c r="M161" s="381"/>
      <c r="N161" s="381"/>
      <c r="O161" s="381"/>
      <c r="P161" s="381"/>
      <c r="Q161" s="385"/>
      <c r="R161" s="385"/>
    </row>
    <row r="162" spans="15:16" ht="15" customHeight="1">
      <c r="O162" s="381"/>
      <c r="P162" s="398"/>
    </row>
    <row r="163" ht="15" customHeight="1">
      <c r="O163" s="381"/>
    </row>
    <row r="164" ht="15" customHeight="1">
      <c r="O164" s="381"/>
    </row>
    <row r="165" ht="15" customHeight="1">
      <c r="O165" s="381"/>
    </row>
    <row r="166" ht="15" customHeight="1">
      <c r="O166" s="381"/>
    </row>
    <row r="167" ht="15" customHeight="1">
      <c r="O167" s="381"/>
    </row>
    <row r="168" ht="15" customHeight="1">
      <c r="O168" s="381"/>
    </row>
    <row r="169" ht="15" customHeight="1">
      <c r="O169" s="381"/>
    </row>
    <row r="170" ht="15" customHeight="1">
      <c r="O170" s="381"/>
    </row>
    <row r="171" ht="15" customHeight="1">
      <c r="O171" s="381"/>
    </row>
    <row r="172" ht="15" customHeight="1">
      <c r="O172" s="381"/>
    </row>
    <row r="173" ht="15" customHeight="1">
      <c r="O173" s="381"/>
    </row>
    <row r="174" ht="15" customHeight="1">
      <c r="O174" s="381"/>
    </row>
    <row r="175" ht="15" customHeight="1">
      <c r="O175" s="381"/>
    </row>
    <row r="176" ht="15" customHeight="1">
      <c r="O176" s="381"/>
    </row>
    <row r="177" ht="15" customHeight="1">
      <c r="O177" s="381"/>
    </row>
    <row r="178" ht="15" customHeight="1">
      <c r="O178" s="381"/>
    </row>
  </sheetData>
  <sheetProtection/>
  <mergeCells count="24">
    <mergeCell ref="B2:R2"/>
    <mergeCell ref="B1:R1"/>
    <mergeCell ref="B5:R5"/>
    <mergeCell ref="B52:E52"/>
    <mergeCell ref="B54:E54"/>
    <mergeCell ref="B55:E55"/>
    <mergeCell ref="M3:P3"/>
    <mergeCell ref="B14:E14"/>
    <mergeCell ref="B36:E36"/>
    <mergeCell ref="B38:E38"/>
    <mergeCell ref="B39:E39"/>
    <mergeCell ref="B40:E40"/>
    <mergeCell ref="B42:E42"/>
    <mergeCell ref="B37:E37"/>
    <mergeCell ref="B43:E43"/>
    <mergeCell ref="B44:E44"/>
    <mergeCell ref="B80:E80"/>
    <mergeCell ref="B96:E96"/>
    <mergeCell ref="B120:E120"/>
    <mergeCell ref="B59:E59"/>
    <mergeCell ref="B60:E60"/>
    <mergeCell ref="B61:E61"/>
    <mergeCell ref="B69:E69"/>
    <mergeCell ref="B70:E70"/>
  </mergeCells>
  <printOptions/>
  <pageMargins left="0.5905511811023623" right="0" top="0.3937007874015748" bottom="0.2" header="0.41" footer="0.25"/>
  <pageSetup horizontalDpi="600" verticalDpi="600" orientation="landscape" paperSize="9" scale="97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IV172"/>
  <sheetViews>
    <sheetView zoomScalePageLayoutView="0" workbookViewId="0" topLeftCell="A1">
      <pane xSplit="1" ySplit="4" topLeftCell="DK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G47" sqref="DG47"/>
    </sheetView>
  </sheetViews>
  <sheetFormatPr defaultColWidth="6.7109375" defaultRowHeight="15" customHeight="1" outlineLevelCol="1"/>
  <cols>
    <col min="1" max="1" width="8.140625" style="60" customWidth="1"/>
    <col min="2" max="5" width="5.7109375" style="60" customWidth="1"/>
    <col min="6" max="6" width="6.57421875" style="61" customWidth="1"/>
    <col min="7" max="19" width="5.7109375" style="61" customWidth="1"/>
    <col min="20" max="20" width="5.28125" style="61" customWidth="1"/>
    <col min="21" max="21" width="6.00390625" style="61" customWidth="1"/>
    <col min="22" max="25" width="5.7109375" style="61" customWidth="1"/>
    <col min="26" max="26" width="6.00390625" style="61" customWidth="1"/>
    <col min="27" max="30" width="5.7109375" style="61" customWidth="1"/>
    <col min="31" max="31" width="5.57421875" style="61" customWidth="1"/>
    <col min="32" max="32" width="6.140625" style="61" customWidth="1"/>
    <col min="33" max="33" width="6.7109375" style="61" customWidth="1"/>
    <col min="34" max="34" width="6.140625" style="61" customWidth="1"/>
    <col min="35" max="35" width="6.57421875" style="61" customWidth="1"/>
    <col min="36" max="41" width="6.421875" style="60" customWidth="1"/>
    <col min="42" max="50" width="5.7109375" style="60" customWidth="1"/>
    <col min="51" max="51" width="6.8515625" style="60" customWidth="1"/>
    <col min="52" max="53" width="4.57421875" style="60" hidden="1" customWidth="1" outlineLevel="1"/>
    <col min="54" max="54" width="4.421875" style="60" hidden="1" customWidth="1" outlineLevel="1"/>
    <col min="55" max="55" width="5.28125" style="60" hidden="1" customWidth="1" outlineLevel="1"/>
    <col min="56" max="56" width="6.57421875" style="60" hidden="1" customWidth="1" outlineLevel="1"/>
    <col min="57" max="57" width="5.57421875" style="60" hidden="1" customWidth="1" outlineLevel="1"/>
    <col min="58" max="60" width="5.28125" style="60" hidden="1" customWidth="1" outlineLevel="1"/>
    <col min="61" max="61" width="5.8515625" style="60" hidden="1" customWidth="1" outlineLevel="1"/>
    <col min="62" max="62" width="4.8515625" style="60" customWidth="1" outlineLevel="1"/>
    <col min="63" max="64" width="4.140625" style="60" customWidth="1" outlineLevel="1"/>
    <col min="65" max="65" width="6.140625" style="60" customWidth="1" outlineLevel="1"/>
    <col min="66" max="66" width="5.8515625" style="60" customWidth="1" outlineLevel="1"/>
    <col min="67" max="68" width="3.8515625" style="60" customWidth="1"/>
    <col min="69" max="69" width="5.00390625" style="60" customWidth="1"/>
    <col min="70" max="71" width="4.8515625" style="60" customWidth="1"/>
    <col min="72" max="73" width="4.421875" style="60" hidden="1" customWidth="1" outlineLevel="1"/>
    <col min="74" max="75" width="3.8515625" style="60" hidden="1" customWidth="1" outlineLevel="1"/>
    <col min="76" max="76" width="5.28125" style="60" hidden="1" customWidth="1" outlineLevel="1"/>
    <col min="77" max="77" width="5.00390625" style="60" customWidth="1" collapsed="1"/>
    <col min="78" max="78" width="4.421875" style="60" customWidth="1"/>
    <col min="79" max="79" width="4.8515625" style="60" customWidth="1"/>
    <col min="80" max="80" width="6.140625" style="60" customWidth="1"/>
    <col min="81" max="81" width="4.57421875" style="60" customWidth="1"/>
    <col min="82" max="82" width="5.57421875" style="60" customWidth="1"/>
    <col min="83" max="83" width="5.28125" style="60" customWidth="1"/>
    <col min="84" max="84" width="5.57421875" style="60" customWidth="1"/>
    <col min="85" max="85" width="5.7109375" style="60" customWidth="1"/>
    <col min="86" max="86" width="5.8515625" style="62" customWidth="1"/>
    <col min="87" max="87" width="3.7109375" style="62" customWidth="1"/>
    <col min="88" max="88" width="4.00390625" style="62" customWidth="1"/>
    <col min="89" max="89" width="4.57421875" style="62" customWidth="1"/>
    <col min="90" max="90" width="6.140625" style="62" customWidth="1"/>
    <col min="91" max="91" width="6.140625" style="63" customWidth="1"/>
    <col min="92" max="92" width="3.57421875" style="63" customWidth="1"/>
    <col min="93" max="93" width="4.28125" style="63" customWidth="1"/>
    <col min="94" max="94" width="3.57421875" style="63" customWidth="1"/>
    <col min="95" max="95" width="3.140625" style="63" customWidth="1"/>
    <col min="96" max="96" width="5.140625" style="63" bestFit="1" customWidth="1"/>
    <col min="97" max="101" width="5.140625" style="63" customWidth="1"/>
    <col min="102" max="105" width="3.8515625" style="63" customWidth="1"/>
    <col min="106" max="106" width="5.140625" style="63" bestFit="1" customWidth="1"/>
    <col min="107" max="107" width="5.140625" style="63" customWidth="1" outlineLevel="1"/>
    <col min="108" max="108" width="3.8515625" style="63" customWidth="1" outlineLevel="1"/>
    <col min="109" max="110" width="3.7109375" style="63" customWidth="1" outlineLevel="1"/>
    <col min="111" max="111" width="5.140625" style="63" customWidth="1" outlineLevel="1"/>
    <col min="112" max="112" width="4.421875" style="63" customWidth="1" outlineLevel="1"/>
    <col min="113" max="113" width="5.28125" style="63" customWidth="1" outlineLevel="1"/>
    <col min="114" max="114" width="4.57421875" style="63" customWidth="1" outlineLevel="1"/>
    <col min="115" max="115" width="4.140625" style="63" customWidth="1" outlineLevel="1"/>
    <col min="116" max="116" width="5.140625" style="63" customWidth="1" outlineLevel="1"/>
    <col min="117" max="117" width="4.57421875" style="63" hidden="1" customWidth="1" outlineLevel="1"/>
    <col min="118" max="118" width="4.421875" style="63" hidden="1" customWidth="1" outlineLevel="1"/>
    <col min="119" max="119" width="4.28125" style="63" hidden="1" customWidth="1" outlineLevel="1"/>
    <col min="120" max="120" width="4.140625" style="63" hidden="1" customWidth="1" outlineLevel="1"/>
    <col min="121" max="121" width="5.140625" style="63" hidden="1" customWidth="1" outlineLevel="1"/>
    <col min="122" max="122" width="4.421875" style="63" customWidth="1" collapsed="1"/>
    <col min="123" max="123" width="4.57421875" style="63" customWidth="1"/>
    <col min="124" max="124" width="4.140625" style="63" customWidth="1"/>
    <col min="125" max="125" width="4.421875" style="64" bestFit="1" customWidth="1"/>
    <col min="126" max="126" width="5.7109375" style="64" customWidth="1"/>
    <col min="127" max="127" width="4.140625" style="64" hidden="1" customWidth="1" outlineLevel="1"/>
    <col min="128" max="128" width="5.28125" style="64" hidden="1" customWidth="1" outlineLevel="1"/>
    <col min="129" max="129" width="4.00390625" style="64" hidden="1" customWidth="1" outlineLevel="1"/>
    <col min="130" max="130" width="3.8515625" style="64" hidden="1" customWidth="1" outlineLevel="1"/>
    <col min="131" max="131" width="5.140625" style="64" hidden="1" customWidth="1" outlineLevel="1"/>
    <col min="132" max="132" width="4.8515625" style="64" hidden="1" customWidth="1" outlineLevel="1" collapsed="1"/>
    <col min="133" max="133" width="4.57421875" style="64" hidden="1" customWidth="1" outlineLevel="1"/>
    <col min="134" max="134" width="4.8515625" style="64" hidden="1" customWidth="1" outlineLevel="1"/>
    <col min="135" max="135" width="4.140625" style="64" hidden="1" customWidth="1" outlineLevel="1"/>
    <col min="136" max="136" width="5.28125" style="64" hidden="1" customWidth="1" outlineLevel="1"/>
    <col min="137" max="137" width="4.421875" style="64" customWidth="1" collapsed="1"/>
    <col min="138" max="138" width="5.28125" style="64" customWidth="1"/>
    <col min="139" max="139" width="6.00390625" style="64" customWidth="1"/>
    <col min="140" max="140" width="5.28125" style="64" customWidth="1"/>
    <col min="141" max="146" width="6.28125" style="64" customWidth="1"/>
    <col min="147" max="148" width="6.28125" style="64" customWidth="1" outlineLevel="1"/>
    <col min="149" max="149" width="6.421875" style="64" customWidth="1" outlineLevel="1"/>
    <col min="150" max="151" width="6.28125" style="64" customWidth="1" outlineLevel="1"/>
    <col min="152" max="155" width="6.28125" style="64" customWidth="1"/>
    <col min="156" max="156" width="8.421875" style="64" customWidth="1"/>
    <col min="157" max="161" width="6.28125" style="64" customWidth="1"/>
    <col min="162" max="162" width="6.28125" style="66" customWidth="1"/>
    <col min="163" max="163" width="6.28125" style="65" customWidth="1"/>
    <col min="164" max="164" width="6.28125" style="67" customWidth="1"/>
    <col min="165" max="166" width="6.28125" style="66" customWidth="1"/>
    <col min="167" max="167" width="6.28125" style="65" customWidth="1"/>
    <col min="168" max="173" width="6.28125" style="66" customWidth="1"/>
    <col min="174" max="190" width="6.7109375" style="66" customWidth="1"/>
    <col min="191" max="209" width="6.7109375" style="67" customWidth="1"/>
    <col min="210" max="219" width="6.7109375" style="68" customWidth="1"/>
    <col min="220" max="220" width="6.7109375" style="69" customWidth="1"/>
    <col min="221" max="221" width="6.7109375" style="68" customWidth="1"/>
    <col min="222" max="226" width="6.7109375" style="67" customWidth="1"/>
    <col min="227" max="229" width="6.7109375" style="66" customWidth="1"/>
    <col min="230" max="233" width="6.7109375" style="67" customWidth="1"/>
    <col min="234" max="235" width="6.7109375" style="66" customWidth="1"/>
    <col min="236" max="241" width="6.7109375" style="67" customWidth="1"/>
    <col min="242" max="16384" width="6.7109375" style="66" customWidth="1"/>
  </cols>
  <sheetData>
    <row r="1" spans="2:256" s="92" customFormat="1" ht="42.75" customHeight="1">
      <c r="B1" s="58" t="s">
        <v>284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 t="s">
        <v>285</v>
      </c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FF1" s="93"/>
      <c r="FG1" s="59"/>
      <c r="FH1" s="59"/>
      <c r="FI1" s="93"/>
      <c r="FJ1" s="93"/>
      <c r="FK1" s="59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59"/>
      <c r="HO1" s="59"/>
      <c r="HP1" s="59"/>
      <c r="HQ1" s="59"/>
      <c r="HR1" s="59"/>
      <c r="HS1" s="93"/>
      <c r="HT1" s="93"/>
      <c r="HU1" s="93"/>
      <c r="HV1" s="59"/>
      <c r="HW1" s="59"/>
      <c r="HX1" s="59"/>
      <c r="HY1" s="59"/>
      <c r="HZ1" s="93"/>
      <c r="IA1" s="93"/>
      <c r="IB1" s="59"/>
      <c r="IC1" s="59"/>
      <c r="ID1" s="59"/>
      <c r="IE1" s="59"/>
      <c r="IF1" s="59"/>
      <c r="IG1" s="59"/>
      <c r="IH1" s="93"/>
      <c r="II1" s="93"/>
      <c r="IJ1" s="93"/>
      <c r="IK1" s="93"/>
      <c r="IL1" s="93"/>
      <c r="IM1" s="93"/>
      <c r="IN1" s="93"/>
      <c r="IO1" s="93"/>
      <c r="IP1" s="93"/>
      <c r="IQ1" s="93"/>
      <c r="IR1" s="93"/>
      <c r="IS1" s="93"/>
      <c r="IT1" s="93"/>
      <c r="IU1" s="93"/>
      <c r="IV1" s="93"/>
    </row>
    <row r="2" spans="2:221" ht="42.75" customHeight="1">
      <c r="B2" s="480" t="s">
        <v>187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160"/>
      <c r="AI2" s="408"/>
      <c r="HB2" s="409"/>
      <c r="HC2" s="409"/>
      <c r="HD2" s="409"/>
      <c r="HE2" s="409"/>
      <c r="HF2" s="409"/>
      <c r="HG2" s="409"/>
      <c r="HH2" s="409"/>
      <c r="HI2" s="409"/>
      <c r="HJ2" s="409"/>
      <c r="HK2" s="409"/>
      <c r="HM2" s="409"/>
    </row>
    <row r="3" spans="1:256" s="99" customFormat="1" ht="42.75" customHeight="1">
      <c r="A3" s="511" t="s">
        <v>25</v>
      </c>
      <c r="B3" s="490" t="s">
        <v>286</v>
      </c>
      <c r="C3" s="491"/>
      <c r="D3" s="491"/>
      <c r="E3" s="491"/>
      <c r="F3" s="492"/>
      <c r="G3" s="490" t="s">
        <v>287</v>
      </c>
      <c r="H3" s="491"/>
      <c r="I3" s="491"/>
      <c r="J3" s="491"/>
      <c r="K3" s="492"/>
      <c r="L3" s="464" t="s">
        <v>288</v>
      </c>
      <c r="M3" s="465"/>
      <c r="N3" s="465"/>
      <c r="O3" s="465"/>
      <c r="P3" s="466"/>
      <c r="Q3" s="464" t="s">
        <v>289</v>
      </c>
      <c r="R3" s="465"/>
      <c r="S3" s="465"/>
      <c r="T3" s="465"/>
      <c r="U3" s="466"/>
      <c r="V3" s="464" t="s">
        <v>290</v>
      </c>
      <c r="W3" s="465"/>
      <c r="X3" s="465"/>
      <c r="Y3" s="465"/>
      <c r="Z3" s="466"/>
      <c r="AA3" s="464" t="s">
        <v>291</v>
      </c>
      <c r="AB3" s="465"/>
      <c r="AC3" s="465"/>
      <c r="AD3" s="465"/>
      <c r="AE3" s="466"/>
      <c r="AF3" s="464" t="s">
        <v>292</v>
      </c>
      <c r="AG3" s="465"/>
      <c r="AH3" s="465"/>
      <c r="AI3" s="465"/>
      <c r="AJ3" s="466"/>
      <c r="AK3" s="473" t="s">
        <v>188</v>
      </c>
      <c r="AL3" s="474"/>
      <c r="AM3" s="474"/>
      <c r="AN3" s="474"/>
      <c r="AO3" s="475"/>
      <c r="AP3" s="473" t="s">
        <v>189</v>
      </c>
      <c r="AQ3" s="474"/>
      <c r="AR3" s="474"/>
      <c r="AS3" s="474"/>
      <c r="AT3" s="475"/>
      <c r="AU3" s="499" t="s">
        <v>117</v>
      </c>
      <c r="AV3" s="500"/>
      <c r="AW3" s="500"/>
      <c r="AX3" s="500"/>
      <c r="AY3" s="501"/>
      <c r="AZ3" s="496" t="s">
        <v>115</v>
      </c>
      <c r="BA3" s="497"/>
      <c r="BB3" s="497"/>
      <c r="BC3" s="497"/>
      <c r="BD3" s="498"/>
      <c r="BE3" s="513" t="s">
        <v>293</v>
      </c>
      <c r="BF3" s="514"/>
      <c r="BG3" s="514"/>
      <c r="BH3" s="514"/>
      <c r="BI3" s="515"/>
      <c r="BJ3" s="470" t="s">
        <v>294</v>
      </c>
      <c r="BK3" s="471"/>
      <c r="BL3" s="471"/>
      <c r="BM3" s="471"/>
      <c r="BN3" s="472"/>
      <c r="BO3" s="470" t="s">
        <v>190</v>
      </c>
      <c r="BP3" s="471"/>
      <c r="BQ3" s="471"/>
      <c r="BR3" s="471"/>
      <c r="BS3" s="472"/>
      <c r="BT3" s="508" t="s">
        <v>169</v>
      </c>
      <c r="BU3" s="509"/>
      <c r="BV3" s="509"/>
      <c r="BW3" s="509"/>
      <c r="BX3" s="510"/>
      <c r="BY3" s="499" t="s">
        <v>119</v>
      </c>
      <c r="BZ3" s="500"/>
      <c r="CA3" s="500"/>
      <c r="CB3" s="500"/>
      <c r="CC3" s="501"/>
      <c r="CD3" s="502" t="s">
        <v>26</v>
      </c>
      <c r="CE3" s="503"/>
      <c r="CF3" s="503"/>
      <c r="CG3" s="503"/>
      <c r="CH3" s="504"/>
      <c r="CI3" s="487" t="s">
        <v>295</v>
      </c>
      <c r="CJ3" s="488"/>
      <c r="CK3" s="488"/>
      <c r="CL3" s="488"/>
      <c r="CM3" s="489"/>
      <c r="CN3" s="467" t="s">
        <v>296</v>
      </c>
      <c r="CO3" s="468"/>
      <c r="CP3" s="468"/>
      <c r="CQ3" s="468"/>
      <c r="CR3" s="469"/>
      <c r="CS3" s="467" t="s">
        <v>297</v>
      </c>
      <c r="CT3" s="468"/>
      <c r="CU3" s="468"/>
      <c r="CV3" s="468"/>
      <c r="CW3" s="469"/>
      <c r="CX3" s="467" t="s">
        <v>298</v>
      </c>
      <c r="CY3" s="468"/>
      <c r="CZ3" s="468"/>
      <c r="DA3" s="468"/>
      <c r="DB3" s="469"/>
      <c r="DC3" s="505" t="s">
        <v>299</v>
      </c>
      <c r="DD3" s="506"/>
      <c r="DE3" s="506"/>
      <c r="DF3" s="506"/>
      <c r="DG3" s="507"/>
      <c r="DH3" s="505" t="s">
        <v>191</v>
      </c>
      <c r="DI3" s="506"/>
      <c r="DJ3" s="506"/>
      <c r="DK3" s="506"/>
      <c r="DL3" s="507"/>
      <c r="DM3" s="484" t="s">
        <v>176</v>
      </c>
      <c r="DN3" s="485"/>
      <c r="DO3" s="485"/>
      <c r="DP3" s="485"/>
      <c r="DQ3" s="486"/>
      <c r="DR3" s="481" t="s">
        <v>300</v>
      </c>
      <c r="DS3" s="482"/>
      <c r="DT3" s="482"/>
      <c r="DU3" s="482"/>
      <c r="DV3" s="483"/>
      <c r="DW3" s="496" t="s">
        <v>120</v>
      </c>
      <c r="DX3" s="497"/>
      <c r="DY3" s="497"/>
      <c r="DZ3" s="497"/>
      <c r="EA3" s="498"/>
      <c r="EB3" s="476" t="s">
        <v>177</v>
      </c>
      <c r="EC3" s="477"/>
      <c r="ED3" s="477"/>
      <c r="EE3" s="477"/>
      <c r="EF3" s="478"/>
      <c r="EG3" s="467" t="s">
        <v>27</v>
      </c>
      <c r="EH3" s="468"/>
      <c r="EI3" s="468"/>
      <c r="EJ3" s="468"/>
      <c r="EK3" s="469"/>
      <c r="EL3" s="505" t="s">
        <v>192</v>
      </c>
      <c r="EM3" s="506"/>
      <c r="EN3" s="506"/>
      <c r="EO3" s="506"/>
      <c r="EP3" s="507"/>
      <c r="EQ3" s="467" t="s">
        <v>301</v>
      </c>
      <c r="ER3" s="468"/>
      <c r="ES3" s="468"/>
      <c r="ET3" s="468"/>
      <c r="EU3" s="469"/>
      <c r="EV3" s="493" t="s">
        <v>28</v>
      </c>
      <c r="EW3" s="494"/>
      <c r="EX3" s="494"/>
      <c r="EY3" s="494"/>
      <c r="EZ3" s="495"/>
      <c r="FF3" s="95"/>
      <c r="FG3" s="96"/>
      <c r="FH3" s="96"/>
      <c r="FI3" s="96"/>
      <c r="FJ3" s="96"/>
      <c r="FK3" s="96"/>
      <c r="FL3" s="97"/>
      <c r="FM3" s="97"/>
      <c r="FN3" s="97"/>
      <c r="FO3" s="96"/>
      <c r="FP3" s="96"/>
      <c r="FQ3" s="97"/>
      <c r="FR3" s="97"/>
      <c r="FS3" s="98"/>
      <c r="FT3" s="96"/>
      <c r="FU3" s="96"/>
      <c r="FV3" s="96"/>
      <c r="FW3" s="96"/>
      <c r="FX3" s="96"/>
      <c r="FY3" s="97"/>
      <c r="FZ3" s="97"/>
      <c r="GA3" s="97"/>
      <c r="GB3" s="96"/>
      <c r="GC3" s="96"/>
      <c r="GD3" s="97"/>
      <c r="GE3" s="97"/>
      <c r="GF3" s="98"/>
      <c r="GG3" s="96"/>
      <c r="GH3" s="96"/>
      <c r="GI3" s="96"/>
      <c r="GJ3" s="96"/>
      <c r="GK3" s="96"/>
      <c r="GL3" s="97"/>
      <c r="GM3" s="97"/>
      <c r="GN3" s="97"/>
      <c r="GO3" s="96"/>
      <c r="GP3" s="96"/>
      <c r="GQ3" s="97"/>
      <c r="GR3" s="97"/>
      <c r="GS3" s="98"/>
      <c r="GT3" s="96"/>
      <c r="GU3" s="96"/>
      <c r="GV3" s="96"/>
      <c r="GW3" s="96"/>
      <c r="GX3" s="96"/>
      <c r="GY3" s="97"/>
      <c r="GZ3" s="97"/>
      <c r="HA3" s="97"/>
      <c r="HB3" s="96"/>
      <c r="HC3" s="96"/>
      <c r="HD3" s="97"/>
      <c r="HE3" s="97"/>
      <c r="HF3" s="98"/>
      <c r="HG3" s="96"/>
      <c r="HH3" s="96"/>
      <c r="HI3" s="96"/>
      <c r="HJ3" s="96"/>
      <c r="HK3" s="96"/>
      <c r="HL3" s="97"/>
      <c r="HM3" s="97"/>
      <c r="HN3" s="97"/>
      <c r="HO3" s="96"/>
      <c r="HP3" s="96"/>
      <c r="HQ3" s="96"/>
      <c r="HR3" s="97"/>
      <c r="HS3" s="97"/>
      <c r="HT3" s="98"/>
      <c r="HU3" s="96"/>
      <c r="HV3" s="96"/>
      <c r="HW3" s="96"/>
      <c r="HX3" s="96"/>
      <c r="HY3" s="96"/>
      <c r="HZ3" s="97"/>
      <c r="IA3" s="97"/>
      <c r="IB3" s="97"/>
      <c r="IC3" s="96"/>
      <c r="ID3" s="96"/>
      <c r="IE3" s="97"/>
      <c r="IF3" s="97"/>
      <c r="IG3" s="98"/>
      <c r="IH3" s="96"/>
      <c r="II3" s="96"/>
      <c r="IJ3" s="96"/>
      <c r="IK3" s="96"/>
      <c r="IL3" s="96"/>
      <c r="IM3" s="97"/>
      <c r="IN3" s="97"/>
      <c r="IO3" s="97"/>
      <c r="IP3" s="96"/>
      <c r="IQ3" s="96"/>
      <c r="IR3" s="96"/>
      <c r="IS3" s="97"/>
      <c r="IT3" s="97"/>
      <c r="IU3" s="98"/>
      <c r="IV3" s="96"/>
    </row>
    <row r="4" spans="1:256" s="39" customFormat="1" ht="42.75" customHeight="1">
      <c r="A4" s="512"/>
      <c r="B4" s="87" t="s">
        <v>44</v>
      </c>
      <c r="C4" s="87" t="s">
        <v>45</v>
      </c>
      <c r="D4" s="87" t="s">
        <v>46</v>
      </c>
      <c r="E4" s="87" t="s">
        <v>47</v>
      </c>
      <c r="F4" s="87" t="s">
        <v>48</v>
      </c>
      <c r="G4" s="87" t="s">
        <v>44</v>
      </c>
      <c r="H4" s="87" t="s">
        <v>45</v>
      </c>
      <c r="I4" s="87" t="s">
        <v>46</v>
      </c>
      <c r="J4" s="87" t="s">
        <v>47</v>
      </c>
      <c r="K4" s="87" t="s">
        <v>48</v>
      </c>
      <c r="L4" s="87" t="s">
        <v>44</v>
      </c>
      <c r="M4" s="334" t="s">
        <v>45</v>
      </c>
      <c r="N4" s="87" t="s">
        <v>46</v>
      </c>
      <c r="O4" s="87" t="s">
        <v>47</v>
      </c>
      <c r="P4" s="87" t="s">
        <v>48</v>
      </c>
      <c r="Q4" s="87" t="s">
        <v>44</v>
      </c>
      <c r="R4" s="87" t="s">
        <v>45</v>
      </c>
      <c r="S4" s="87" t="s">
        <v>46</v>
      </c>
      <c r="T4" s="87" t="s">
        <v>47</v>
      </c>
      <c r="U4" s="87" t="s">
        <v>48</v>
      </c>
      <c r="V4" s="87" t="s">
        <v>44</v>
      </c>
      <c r="W4" s="87" t="s">
        <v>45</v>
      </c>
      <c r="X4" s="87" t="s">
        <v>46</v>
      </c>
      <c r="Y4" s="87" t="s">
        <v>47</v>
      </c>
      <c r="Z4" s="87" t="s">
        <v>48</v>
      </c>
      <c r="AA4" s="87" t="s">
        <v>44</v>
      </c>
      <c r="AB4" s="87" t="s">
        <v>45</v>
      </c>
      <c r="AC4" s="87" t="s">
        <v>46</v>
      </c>
      <c r="AD4" s="87" t="s">
        <v>47</v>
      </c>
      <c r="AE4" s="87" t="s">
        <v>48</v>
      </c>
      <c r="AF4" s="87" t="s">
        <v>44</v>
      </c>
      <c r="AG4" s="87" t="s">
        <v>45</v>
      </c>
      <c r="AH4" s="87" t="s">
        <v>46</v>
      </c>
      <c r="AI4" s="87" t="s">
        <v>47</v>
      </c>
      <c r="AJ4" s="87" t="s">
        <v>48</v>
      </c>
      <c r="AK4" s="87" t="s">
        <v>44</v>
      </c>
      <c r="AL4" s="87" t="s">
        <v>45</v>
      </c>
      <c r="AM4" s="87" t="s">
        <v>46</v>
      </c>
      <c r="AN4" s="87" t="s">
        <v>47</v>
      </c>
      <c r="AO4" s="87" t="s">
        <v>48</v>
      </c>
      <c r="AP4" s="87" t="s">
        <v>44</v>
      </c>
      <c r="AQ4" s="87" t="s">
        <v>45</v>
      </c>
      <c r="AR4" s="87" t="s">
        <v>46</v>
      </c>
      <c r="AS4" s="87" t="s">
        <v>47</v>
      </c>
      <c r="AT4" s="87" t="s">
        <v>48</v>
      </c>
      <c r="AU4" s="87" t="s">
        <v>44</v>
      </c>
      <c r="AV4" s="87" t="s">
        <v>45</v>
      </c>
      <c r="AW4" s="87" t="s">
        <v>46</v>
      </c>
      <c r="AX4" s="87" t="s">
        <v>47</v>
      </c>
      <c r="AY4" s="87" t="s">
        <v>48</v>
      </c>
      <c r="AZ4" s="155" t="s">
        <v>44</v>
      </c>
      <c r="BA4" s="155" t="s">
        <v>45</v>
      </c>
      <c r="BB4" s="155" t="s">
        <v>46</v>
      </c>
      <c r="BC4" s="155" t="s">
        <v>47</v>
      </c>
      <c r="BD4" s="155" t="s">
        <v>48</v>
      </c>
      <c r="BE4" s="87" t="s">
        <v>44</v>
      </c>
      <c r="BF4" s="87" t="s">
        <v>45</v>
      </c>
      <c r="BG4" s="87" t="s">
        <v>46</v>
      </c>
      <c r="BH4" s="87" t="s">
        <v>47</v>
      </c>
      <c r="BI4" s="87" t="s">
        <v>48</v>
      </c>
      <c r="BJ4" s="87" t="s">
        <v>44</v>
      </c>
      <c r="BK4" s="87" t="s">
        <v>45</v>
      </c>
      <c r="BL4" s="87" t="s">
        <v>46</v>
      </c>
      <c r="BM4" s="87" t="s">
        <v>47</v>
      </c>
      <c r="BN4" s="87" t="s">
        <v>48</v>
      </c>
      <c r="BO4" s="87" t="s">
        <v>44</v>
      </c>
      <c r="BP4" s="87" t="s">
        <v>45</v>
      </c>
      <c r="BQ4" s="87" t="s">
        <v>46</v>
      </c>
      <c r="BR4" s="87" t="s">
        <v>47</v>
      </c>
      <c r="BS4" s="87" t="s">
        <v>48</v>
      </c>
      <c r="BT4" s="87" t="s">
        <v>44</v>
      </c>
      <c r="BU4" s="87" t="s">
        <v>45</v>
      </c>
      <c r="BV4" s="87" t="s">
        <v>46</v>
      </c>
      <c r="BW4" s="87" t="s">
        <v>47</v>
      </c>
      <c r="BX4" s="87" t="s">
        <v>48</v>
      </c>
      <c r="BY4" s="87" t="s">
        <v>44</v>
      </c>
      <c r="BZ4" s="87" t="s">
        <v>45</v>
      </c>
      <c r="CA4" s="87" t="s">
        <v>46</v>
      </c>
      <c r="CB4" s="87" t="s">
        <v>47</v>
      </c>
      <c r="CC4" s="87" t="s">
        <v>48</v>
      </c>
      <c r="CD4" s="87" t="s">
        <v>44</v>
      </c>
      <c r="CE4" s="87" t="s">
        <v>45</v>
      </c>
      <c r="CF4" s="87" t="s">
        <v>46</v>
      </c>
      <c r="CG4" s="87" t="s">
        <v>47</v>
      </c>
      <c r="CH4" s="87" t="s">
        <v>48</v>
      </c>
      <c r="CI4" s="87" t="s">
        <v>44</v>
      </c>
      <c r="CJ4" s="87" t="s">
        <v>45</v>
      </c>
      <c r="CK4" s="87" t="s">
        <v>46</v>
      </c>
      <c r="CL4" s="87" t="s">
        <v>47</v>
      </c>
      <c r="CM4" s="87" t="s">
        <v>48</v>
      </c>
      <c r="CN4" s="87" t="s">
        <v>44</v>
      </c>
      <c r="CO4" s="87" t="s">
        <v>45</v>
      </c>
      <c r="CP4" s="87" t="s">
        <v>46</v>
      </c>
      <c r="CQ4" s="87" t="s">
        <v>47</v>
      </c>
      <c r="CR4" s="87" t="s">
        <v>48</v>
      </c>
      <c r="CS4" s="87" t="s">
        <v>44</v>
      </c>
      <c r="CT4" s="87" t="s">
        <v>45</v>
      </c>
      <c r="CU4" s="87" t="s">
        <v>46</v>
      </c>
      <c r="CV4" s="87" t="s">
        <v>47</v>
      </c>
      <c r="CW4" s="87" t="s">
        <v>48</v>
      </c>
      <c r="CX4" s="87" t="s">
        <v>44</v>
      </c>
      <c r="CY4" s="87" t="s">
        <v>45</v>
      </c>
      <c r="CZ4" s="87" t="s">
        <v>46</v>
      </c>
      <c r="DA4" s="87" t="s">
        <v>47</v>
      </c>
      <c r="DB4" s="87" t="s">
        <v>48</v>
      </c>
      <c r="DC4" s="87" t="s">
        <v>44</v>
      </c>
      <c r="DD4" s="87" t="s">
        <v>45</v>
      </c>
      <c r="DE4" s="87" t="s">
        <v>46</v>
      </c>
      <c r="DF4" s="87" t="s">
        <v>47</v>
      </c>
      <c r="DG4" s="87" t="s">
        <v>48</v>
      </c>
      <c r="DH4" s="87" t="s">
        <v>44</v>
      </c>
      <c r="DI4" s="87" t="s">
        <v>45</v>
      </c>
      <c r="DJ4" s="87" t="s">
        <v>46</v>
      </c>
      <c r="DK4" s="87" t="s">
        <v>47</v>
      </c>
      <c r="DL4" s="87" t="s">
        <v>48</v>
      </c>
      <c r="DM4" s="87" t="s">
        <v>44</v>
      </c>
      <c r="DN4" s="87" t="s">
        <v>45</v>
      </c>
      <c r="DO4" s="87" t="s">
        <v>46</v>
      </c>
      <c r="DP4" s="87" t="s">
        <v>47</v>
      </c>
      <c r="DQ4" s="87" t="s">
        <v>48</v>
      </c>
      <c r="DR4" s="87" t="s">
        <v>44</v>
      </c>
      <c r="DS4" s="87" t="s">
        <v>45</v>
      </c>
      <c r="DT4" s="87" t="s">
        <v>46</v>
      </c>
      <c r="DU4" s="87" t="s">
        <v>47</v>
      </c>
      <c r="DV4" s="87" t="s">
        <v>48</v>
      </c>
      <c r="DW4" s="155" t="s">
        <v>44</v>
      </c>
      <c r="DX4" s="155" t="s">
        <v>45</v>
      </c>
      <c r="DY4" s="155" t="s">
        <v>46</v>
      </c>
      <c r="DZ4" s="155" t="s">
        <v>47</v>
      </c>
      <c r="EA4" s="155" t="s">
        <v>48</v>
      </c>
      <c r="EB4" s="87" t="s">
        <v>44</v>
      </c>
      <c r="EC4" s="87" t="s">
        <v>45</v>
      </c>
      <c r="ED4" s="87" t="s">
        <v>46</v>
      </c>
      <c r="EE4" s="87" t="s">
        <v>47</v>
      </c>
      <c r="EF4" s="87" t="s">
        <v>48</v>
      </c>
      <c r="EG4" s="87" t="s">
        <v>44</v>
      </c>
      <c r="EH4" s="87" t="s">
        <v>45</v>
      </c>
      <c r="EI4" s="87" t="s">
        <v>46</v>
      </c>
      <c r="EJ4" s="87" t="s">
        <v>47</v>
      </c>
      <c r="EK4" s="87" t="s">
        <v>48</v>
      </c>
      <c r="EL4" s="87" t="s">
        <v>44</v>
      </c>
      <c r="EM4" s="87" t="s">
        <v>45</v>
      </c>
      <c r="EN4" s="87" t="s">
        <v>46</v>
      </c>
      <c r="EO4" s="87" t="s">
        <v>47</v>
      </c>
      <c r="EP4" s="87" t="s">
        <v>48</v>
      </c>
      <c r="EQ4" s="87" t="s">
        <v>44</v>
      </c>
      <c r="ER4" s="87" t="s">
        <v>45</v>
      </c>
      <c r="ES4" s="87" t="s">
        <v>46</v>
      </c>
      <c r="ET4" s="87" t="s">
        <v>47</v>
      </c>
      <c r="EU4" s="87" t="s">
        <v>48</v>
      </c>
      <c r="EV4" s="87" t="s">
        <v>44</v>
      </c>
      <c r="EW4" s="87" t="s">
        <v>45</v>
      </c>
      <c r="EX4" s="87" t="s">
        <v>46</v>
      </c>
      <c r="EY4" s="87" t="s">
        <v>47</v>
      </c>
      <c r="EZ4" s="87" t="s">
        <v>48</v>
      </c>
      <c r="FF4" s="71"/>
      <c r="FG4" s="33"/>
      <c r="FH4" s="33"/>
      <c r="FI4" s="33"/>
      <c r="FJ4" s="33"/>
      <c r="FK4" s="33"/>
      <c r="FL4" s="70"/>
      <c r="FM4" s="70"/>
      <c r="FN4" s="70"/>
      <c r="FO4" s="33"/>
      <c r="FP4" s="33"/>
      <c r="FQ4" s="70"/>
      <c r="FR4" s="70"/>
      <c r="FS4" s="71"/>
      <c r="FT4" s="33"/>
      <c r="FU4" s="33"/>
      <c r="FV4" s="33"/>
      <c r="FW4" s="33"/>
      <c r="FX4" s="33"/>
      <c r="FY4" s="70"/>
      <c r="FZ4" s="70"/>
      <c r="GA4" s="70"/>
      <c r="GB4" s="33"/>
      <c r="GC4" s="33"/>
      <c r="GD4" s="70"/>
      <c r="GE4" s="70"/>
      <c r="GF4" s="71"/>
      <c r="GG4" s="33"/>
      <c r="GH4" s="33"/>
      <c r="GI4" s="33"/>
      <c r="GJ4" s="33"/>
      <c r="GK4" s="33"/>
      <c r="GL4" s="70"/>
      <c r="GM4" s="70"/>
      <c r="GN4" s="70"/>
      <c r="GO4" s="33"/>
      <c r="GP4" s="33"/>
      <c r="GQ4" s="70"/>
      <c r="GR4" s="70"/>
      <c r="GS4" s="71"/>
      <c r="GT4" s="33"/>
      <c r="GU4" s="33"/>
      <c r="GV4" s="33"/>
      <c r="GW4" s="33"/>
      <c r="GX4" s="33"/>
      <c r="GY4" s="70"/>
      <c r="GZ4" s="70"/>
      <c r="HA4" s="70"/>
      <c r="HB4" s="33"/>
      <c r="HC4" s="33"/>
      <c r="HD4" s="70"/>
      <c r="HE4" s="70"/>
      <c r="HF4" s="71"/>
      <c r="HG4" s="33"/>
      <c r="HH4" s="33"/>
      <c r="HI4" s="33"/>
      <c r="HJ4" s="33"/>
      <c r="HK4" s="33"/>
      <c r="HL4" s="70"/>
      <c r="HM4" s="70"/>
      <c r="HN4" s="70"/>
      <c r="HO4" s="33"/>
      <c r="HP4" s="33"/>
      <c r="HQ4" s="33"/>
      <c r="HR4" s="70"/>
      <c r="HS4" s="70"/>
      <c r="HT4" s="71"/>
      <c r="HU4" s="33"/>
      <c r="HV4" s="33"/>
      <c r="HW4" s="33"/>
      <c r="HX4" s="33"/>
      <c r="HY4" s="33"/>
      <c r="HZ4" s="70"/>
      <c r="IA4" s="70"/>
      <c r="IB4" s="70"/>
      <c r="IC4" s="33"/>
      <c r="ID4" s="33"/>
      <c r="IE4" s="70"/>
      <c r="IF4" s="70"/>
      <c r="IG4" s="71"/>
      <c r="IH4" s="33"/>
      <c r="II4" s="33"/>
      <c r="IJ4" s="33"/>
      <c r="IK4" s="33"/>
      <c r="IL4" s="33"/>
      <c r="IM4" s="70"/>
      <c r="IN4" s="70"/>
      <c r="IO4" s="70"/>
      <c r="IP4" s="33"/>
      <c r="IQ4" s="33"/>
      <c r="IR4" s="33"/>
      <c r="IS4" s="70"/>
      <c r="IT4" s="70"/>
      <c r="IU4" s="71"/>
      <c r="IV4" s="33"/>
    </row>
    <row r="5" spans="1:256" s="39" customFormat="1" ht="15" customHeight="1">
      <c r="A5" s="38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155"/>
      <c r="BA5" s="155"/>
      <c r="BB5" s="155"/>
      <c r="BC5" s="155"/>
      <c r="BD5" s="155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155"/>
      <c r="DX5" s="155"/>
      <c r="DY5" s="155"/>
      <c r="DZ5" s="155"/>
      <c r="EA5" s="155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F5" s="71"/>
      <c r="FG5" s="33"/>
      <c r="FH5" s="33"/>
      <c r="FI5" s="33"/>
      <c r="FJ5" s="33"/>
      <c r="FK5" s="33"/>
      <c r="FL5" s="70"/>
      <c r="FM5" s="70"/>
      <c r="FN5" s="70"/>
      <c r="FO5" s="33"/>
      <c r="FP5" s="33"/>
      <c r="FQ5" s="70"/>
      <c r="FR5" s="70"/>
      <c r="FS5" s="71"/>
      <c r="FT5" s="33"/>
      <c r="FU5" s="33"/>
      <c r="FV5" s="33"/>
      <c r="FW5" s="33"/>
      <c r="FX5" s="33"/>
      <c r="FY5" s="70"/>
      <c r="FZ5" s="70"/>
      <c r="GA5" s="70"/>
      <c r="GB5" s="33"/>
      <c r="GC5" s="33"/>
      <c r="GD5" s="70"/>
      <c r="GE5" s="70"/>
      <c r="GF5" s="71"/>
      <c r="GG5" s="33"/>
      <c r="GH5" s="33"/>
      <c r="GI5" s="33"/>
      <c r="GJ5" s="33"/>
      <c r="GK5" s="33"/>
      <c r="GL5" s="70"/>
      <c r="GM5" s="70"/>
      <c r="GN5" s="70"/>
      <c r="GO5" s="33"/>
      <c r="GP5" s="33"/>
      <c r="GQ5" s="70"/>
      <c r="GR5" s="70"/>
      <c r="GS5" s="71"/>
      <c r="GT5" s="33"/>
      <c r="GU5" s="33"/>
      <c r="GV5" s="33"/>
      <c r="GW5" s="33"/>
      <c r="GX5" s="33"/>
      <c r="GY5" s="70"/>
      <c r="GZ5" s="70"/>
      <c r="HA5" s="70"/>
      <c r="HB5" s="33"/>
      <c r="HC5" s="33"/>
      <c r="HD5" s="70"/>
      <c r="HE5" s="70"/>
      <c r="HF5" s="71"/>
      <c r="HG5" s="33"/>
      <c r="HH5" s="33"/>
      <c r="HI5" s="33"/>
      <c r="HJ5" s="33"/>
      <c r="HK5" s="33"/>
      <c r="HL5" s="70"/>
      <c r="HM5" s="70"/>
      <c r="HN5" s="70"/>
      <c r="HO5" s="33"/>
      <c r="HP5" s="33"/>
      <c r="HQ5" s="33"/>
      <c r="HR5" s="70"/>
      <c r="HS5" s="70"/>
      <c r="HT5" s="71"/>
      <c r="HU5" s="33"/>
      <c r="HV5" s="33"/>
      <c r="HW5" s="33"/>
      <c r="HX5" s="33"/>
      <c r="HY5" s="33"/>
      <c r="HZ5" s="70"/>
      <c r="IA5" s="70"/>
      <c r="IB5" s="70"/>
      <c r="IC5" s="33"/>
      <c r="ID5" s="33"/>
      <c r="IE5" s="70"/>
      <c r="IF5" s="70"/>
      <c r="IG5" s="71"/>
      <c r="IH5" s="33"/>
      <c r="II5" s="33"/>
      <c r="IJ5" s="33"/>
      <c r="IK5" s="33"/>
      <c r="IL5" s="33"/>
      <c r="IM5" s="70"/>
      <c r="IN5" s="70"/>
      <c r="IO5" s="70"/>
      <c r="IP5" s="33"/>
      <c r="IQ5" s="33"/>
      <c r="IR5" s="33"/>
      <c r="IS5" s="70"/>
      <c r="IT5" s="70"/>
      <c r="IU5" s="71"/>
      <c r="IV5" s="33"/>
    </row>
    <row r="6" spans="1:256" ht="15" customHeight="1">
      <c r="A6" s="72">
        <v>200</v>
      </c>
      <c r="B6" s="88">
        <f>B7+B11+B26+B28</f>
        <v>109</v>
      </c>
      <c r="C6" s="88">
        <f>C7+C11+C26+C28</f>
        <v>126.7</v>
      </c>
      <c r="D6" s="88">
        <f>D7+D11+D26+D28</f>
        <v>64.3</v>
      </c>
      <c r="E6" s="88">
        <f>E7+E11+E26+E28</f>
        <v>0</v>
      </c>
      <c r="F6" s="88">
        <f>B6+C6+D6+E6</f>
        <v>300</v>
      </c>
      <c r="G6" s="88">
        <f>G7+G11+G26+G28</f>
        <v>33</v>
      </c>
      <c r="H6" s="88">
        <f>H7+H11+H26+H28</f>
        <v>18</v>
      </c>
      <c r="I6" s="88">
        <f>I7+I11+I26+I28</f>
        <v>0</v>
      </c>
      <c r="J6" s="88">
        <f>J7+J11+J26+J28</f>
        <v>0</v>
      </c>
      <c r="K6" s="88">
        <f aca="true" t="shared" si="0" ref="K6:K43">G6+H6+I6+J6</f>
        <v>51</v>
      </c>
      <c r="L6" s="88">
        <f>L7+L11+L26+L28</f>
        <v>126.2</v>
      </c>
      <c r="M6" s="88">
        <f>M7+M11+M26+M28</f>
        <v>149.6</v>
      </c>
      <c r="N6" s="88">
        <f>N7+N11+N26+N28</f>
        <v>24.2</v>
      </c>
      <c r="O6" s="88">
        <f>O7+O11+O26+O28</f>
        <v>0</v>
      </c>
      <c r="P6" s="88">
        <f aca="true" t="shared" si="1" ref="P6:P43">L6+M6+N6+O6</f>
        <v>300</v>
      </c>
      <c r="Q6" s="88">
        <f>Q7</f>
        <v>38.1</v>
      </c>
      <c r="R6" s="88">
        <f>R7</f>
        <v>12.9</v>
      </c>
      <c r="S6" s="88">
        <f>S7</f>
        <v>0</v>
      </c>
      <c r="T6" s="88">
        <f>T7</f>
        <v>0</v>
      </c>
      <c r="U6" s="88">
        <f aca="true" t="shared" si="2" ref="U6:U43">Q6+R6+S6+T6</f>
        <v>51</v>
      </c>
      <c r="V6" s="88">
        <f>V7+V11+V26+V28</f>
        <v>38.2</v>
      </c>
      <c r="W6" s="88">
        <f>W7+W11+W26+W28</f>
        <v>38.2</v>
      </c>
      <c r="X6" s="88">
        <f>X7+X11+X26+X28</f>
        <v>38.2</v>
      </c>
      <c r="Y6" s="88">
        <f>Y7+Y11+Y26+Y28</f>
        <v>31.2</v>
      </c>
      <c r="Z6" s="88">
        <f aca="true" t="shared" si="3" ref="Z6:Z43">V6+W6+X6+Y6</f>
        <v>145.8</v>
      </c>
      <c r="AA6" s="88">
        <f>AA7+AA11+AA26+AA28</f>
        <v>5</v>
      </c>
      <c r="AB6" s="88">
        <f>AB7+AB11+AB26+AB28</f>
        <v>5</v>
      </c>
      <c r="AC6" s="88">
        <f>AC7+AC11+AC26+AC28</f>
        <v>5</v>
      </c>
      <c r="AD6" s="88">
        <f>AD7+AD11+AD26+AD28</f>
        <v>5</v>
      </c>
      <c r="AE6" s="88">
        <f aca="true" t="shared" si="4" ref="AE6:AE43">AA6+AB6+AC6+AD6</f>
        <v>20</v>
      </c>
      <c r="AF6" s="88">
        <f>AF7+AF11+AF26+AF28</f>
        <v>207.5</v>
      </c>
      <c r="AG6" s="88">
        <f>AG7+AG11+AG26+AG28</f>
        <v>205.7</v>
      </c>
      <c r="AH6" s="88">
        <f>AH7+AH11+AH26+AH28</f>
        <v>67.4</v>
      </c>
      <c r="AI6" s="88">
        <f>AI7+AI11+AI26+AI28</f>
        <v>36.2</v>
      </c>
      <c r="AJ6" s="88">
        <f aca="true" t="shared" si="5" ref="AJ6:AJ42">AF6+AG6+AH6+AI6</f>
        <v>516.8000000000001</v>
      </c>
      <c r="AK6" s="88">
        <f>AK26</f>
        <v>0</v>
      </c>
      <c r="AL6" s="88">
        <f>AL26</f>
        <v>0</v>
      </c>
      <c r="AM6" s="88">
        <f>AM26</f>
        <v>6</v>
      </c>
      <c r="AN6" s="88">
        <f>AN26</f>
        <v>0</v>
      </c>
      <c r="AO6" s="88">
        <f aca="true" t="shared" si="6" ref="AO6:AO43">AK6+AL6+AM6+AN6</f>
        <v>6</v>
      </c>
      <c r="AP6" s="88">
        <f>AP7+AP11+AP26+AP28</f>
        <v>0</v>
      </c>
      <c r="AQ6" s="88">
        <f>AQ7+AQ11+AQ26+AQ28</f>
        <v>0</v>
      </c>
      <c r="AR6" s="88">
        <f>AR7+AR11+AR26+AR28</f>
        <v>0</v>
      </c>
      <c r="AS6" s="88">
        <f>AS7+AS11+AS26+AS28</f>
        <v>0</v>
      </c>
      <c r="AT6" s="88">
        <f aca="true" t="shared" si="7" ref="AT6:AT43">AP6+AQ6+AR6+AS6</f>
        <v>0</v>
      </c>
      <c r="AU6" s="88">
        <f>AU7+AU11+AU26+AU28+AU27</f>
        <v>349.49999999999994</v>
      </c>
      <c r="AV6" s="88">
        <f>AV7+AV11+AV26+AV28+AV27</f>
        <v>350.4</v>
      </c>
      <c r="AW6" s="88">
        <f>AW7+AW11+AW26+AW28+AW27</f>
        <v>137.7</v>
      </c>
      <c r="AX6" s="88">
        <f>AX7+AX11+AX26+AX28+AX27</f>
        <v>36.2</v>
      </c>
      <c r="AY6" s="88">
        <f>AU6+AV6+AW6+AX6</f>
        <v>873.8</v>
      </c>
      <c r="AZ6" s="156">
        <f>AZ7+AZ11+AZ26+AZ28</f>
        <v>0</v>
      </c>
      <c r="BA6" s="156">
        <f>BA7+BA11+BA26+BA28</f>
        <v>0</v>
      </c>
      <c r="BB6" s="156">
        <f>BB7+BB11+BB26+BB28</f>
        <v>0</v>
      </c>
      <c r="BC6" s="156">
        <f>BC7+BC11+BC26+BC28</f>
        <v>0</v>
      </c>
      <c r="BD6" s="156">
        <f aca="true" t="shared" si="8" ref="BD6:BD18">AZ6+BA6+BB6+BC6</f>
        <v>0</v>
      </c>
      <c r="BE6" s="88">
        <f>BE7+BE11+BE26+BE28</f>
        <v>0</v>
      </c>
      <c r="BF6" s="88">
        <f>BF7+BF11+BF26+BF28</f>
        <v>0</v>
      </c>
      <c r="BG6" s="88">
        <f>BG7+BG11+BG26+BG28</f>
        <v>0</v>
      </c>
      <c r="BH6" s="88">
        <f>BH7+BH11+BH26+BH28</f>
        <v>0</v>
      </c>
      <c r="BI6" s="88">
        <f>BE6+BF6+BG6+BH6</f>
        <v>0</v>
      </c>
      <c r="BJ6" s="88">
        <f>BJ7+BJ11+BJ26+BJ28</f>
        <v>0</v>
      </c>
      <c r="BK6" s="88">
        <f>BK7+BK11+BK26+BK28</f>
        <v>0</v>
      </c>
      <c r="BL6" s="88">
        <f>BL7+BL11+BL26+BL28</f>
        <v>0</v>
      </c>
      <c r="BM6" s="88">
        <f>BM7+BM11+BM26+BM28</f>
        <v>0</v>
      </c>
      <c r="BN6" s="88">
        <f>BJ6+BK6+BL6+BM6</f>
        <v>0</v>
      </c>
      <c r="BO6" s="88">
        <f>BO7+BO11+BO26+BO28</f>
        <v>0</v>
      </c>
      <c r="BP6" s="88">
        <f>BP7+BP11+BP26+BP28</f>
        <v>0</v>
      </c>
      <c r="BQ6" s="88">
        <f>BQ7+BQ11+BQ26+BQ28</f>
        <v>0</v>
      </c>
      <c r="BR6" s="88">
        <f>BR7+BR11+BR26+BR28</f>
        <v>0</v>
      </c>
      <c r="BS6" s="88">
        <f>BO6+BP6+BQ6+BR6</f>
        <v>0</v>
      </c>
      <c r="BT6" s="88">
        <f>BT7+BT11+BT26+BT28</f>
        <v>0</v>
      </c>
      <c r="BU6" s="88">
        <f>BU7+BU11+BU26+BU28</f>
        <v>0</v>
      </c>
      <c r="BV6" s="88">
        <f>BV7+BV11+BV26+BV28</f>
        <v>0</v>
      </c>
      <c r="BW6" s="88">
        <f>BW7+BW11+BW26+BW28</f>
        <v>0</v>
      </c>
      <c r="BX6" s="88">
        <f aca="true" t="shared" si="9" ref="BX6:BX26">BT6+BU6+BV6+BW6</f>
        <v>0</v>
      </c>
      <c r="BY6" s="88">
        <f>BY7+BY11+BY26+BY28</f>
        <v>0</v>
      </c>
      <c r="BZ6" s="88">
        <f>BZ7+BZ11+BZ26+BZ28</f>
        <v>0</v>
      </c>
      <c r="CA6" s="88">
        <f>CA7+CA11+CA26+CA28</f>
        <v>0</v>
      </c>
      <c r="CB6" s="88">
        <f>CB7+CB11+CB26+CB28</f>
        <v>0</v>
      </c>
      <c r="CC6" s="88">
        <f>BY6+BZ6+CA6+CB6</f>
        <v>0</v>
      </c>
      <c r="CD6" s="88">
        <f>CD7+CD11+CD26+CD28</f>
        <v>349.49999999999994</v>
      </c>
      <c r="CE6" s="88">
        <f>CE7+CE11+CE26+CE28</f>
        <v>350.4</v>
      </c>
      <c r="CF6" s="88">
        <f>CF7+CF11+CF26+CF28</f>
        <v>137.7</v>
      </c>
      <c r="CG6" s="88">
        <f>CG7+CG11+CG26+CG28</f>
        <v>36.2</v>
      </c>
      <c r="CH6" s="88">
        <f>CD6+CE6+CF6+CG6</f>
        <v>873.8</v>
      </c>
      <c r="CI6" s="88">
        <f>CI7+CI11+CI26+CI28</f>
        <v>6.5</v>
      </c>
      <c r="CJ6" s="88">
        <f>CJ7+CJ11+CJ26+CJ28</f>
        <v>6.5</v>
      </c>
      <c r="CK6" s="88">
        <f>CK7+CK11+CK26+CK28</f>
        <v>6.5</v>
      </c>
      <c r="CL6" s="88">
        <f>CL7+CL11+CL26+CL28</f>
        <v>6.5</v>
      </c>
      <c r="CM6" s="88">
        <f>CI6+CJ6+CK6+CL6</f>
        <v>26</v>
      </c>
      <c r="CN6" s="88">
        <f>CN7+CN11+CN26+CN28</f>
        <v>1.5</v>
      </c>
      <c r="CO6" s="88">
        <f>CO7+CO11+CO26+CO28</f>
        <v>1.5</v>
      </c>
      <c r="CP6" s="88">
        <f>CP7+CP11+CP26+CP28</f>
        <v>1.5</v>
      </c>
      <c r="CQ6" s="88">
        <f>CQ7+CQ11+CQ26+CQ28</f>
        <v>1.5</v>
      </c>
      <c r="CR6" s="88">
        <f>CN6+CO6+CP6+CQ6</f>
        <v>6</v>
      </c>
      <c r="CS6" s="88">
        <f>CS7+CS11+CS26+CS28</f>
        <v>0</v>
      </c>
      <c r="CT6" s="88">
        <f>CT7+CT11+CT26+CT28</f>
        <v>0</v>
      </c>
      <c r="CU6" s="88">
        <f>CU7+CU11+CU26+CU28</f>
        <v>0</v>
      </c>
      <c r="CV6" s="88">
        <f>CV7+CV11+CV26+CV28</f>
        <v>0</v>
      </c>
      <c r="CW6" s="88">
        <f>CS6+CT6+CU6+CV6</f>
        <v>0</v>
      </c>
      <c r="CX6" s="88">
        <f>CX7+CX11+CX26+CX28</f>
        <v>2.5</v>
      </c>
      <c r="CY6" s="88">
        <f>CY7+CY11+CY26+CY28</f>
        <v>2.5</v>
      </c>
      <c r="CZ6" s="88">
        <f>CZ7+CZ11+CZ26+CZ28</f>
        <v>2.5</v>
      </c>
      <c r="DA6" s="88">
        <f>DA7+DA11+DA26+DA28</f>
        <v>2.5</v>
      </c>
      <c r="DB6" s="88">
        <f>CX6+CY6+CZ6+DA6</f>
        <v>10</v>
      </c>
      <c r="DC6" s="88">
        <f>DC7+DC11+DC26+DC28</f>
        <v>4</v>
      </c>
      <c r="DD6" s="88">
        <f>DD7+DD11+DD26+DD28</f>
        <v>3</v>
      </c>
      <c r="DE6" s="88">
        <f>DE7+DE11+DE26+DE28</f>
        <v>0</v>
      </c>
      <c r="DF6" s="88">
        <f>DF7+DF11+DF26+DF28</f>
        <v>3</v>
      </c>
      <c r="DG6" s="88">
        <f>DC6+DD6+DE6+DF6</f>
        <v>10</v>
      </c>
      <c r="DH6" s="88">
        <f>DH7+DH11+DH26+DH28</f>
        <v>0</v>
      </c>
      <c r="DI6" s="88">
        <f>DI7+DI11+DI26+DI28</f>
        <v>0</v>
      </c>
      <c r="DJ6" s="88">
        <f>DJ7+DJ11+DJ26+DJ28</f>
        <v>0</v>
      </c>
      <c r="DK6" s="88">
        <f>DK7+DK11+DK26+DK28</f>
        <v>0</v>
      </c>
      <c r="DL6" s="88">
        <f>DH6+DI6+DJ6+DK6</f>
        <v>0</v>
      </c>
      <c r="DM6" s="88">
        <f>DM7+DM11+DM26+DM28</f>
        <v>0</v>
      </c>
      <c r="DN6" s="88">
        <f>DN7+DN11+DN26+DN28</f>
        <v>0</v>
      </c>
      <c r="DO6" s="88">
        <f>DO7+DO11+DO26+DO28</f>
        <v>0</v>
      </c>
      <c r="DP6" s="88">
        <f>DP7+DP11+DP26+DP28</f>
        <v>0</v>
      </c>
      <c r="DQ6" s="88">
        <f>DM6+DN6+DO6+DP6</f>
        <v>0</v>
      </c>
      <c r="DR6" s="88">
        <f>DR7+DR11+DR26+DR28</f>
        <v>10</v>
      </c>
      <c r="DS6" s="88">
        <f>DS7+DS11+DS26+DS28</f>
        <v>20</v>
      </c>
      <c r="DT6" s="88">
        <f>DT7+DT11+DT26+DT28</f>
        <v>20</v>
      </c>
      <c r="DU6" s="88">
        <f>DU7+DU11+DU26+DU28</f>
        <v>5</v>
      </c>
      <c r="DV6" s="88">
        <f>DR6+DS6+DT6+DU6</f>
        <v>55</v>
      </c>
      <c r="DW6" s="156">
        <f>DW7+DW11+DW26+DW28</f>
        <v>0</v>
      </c>
      <c r="DX6" s="156">
        <f>DX7+DX11+DX26+DX28</f>
        <v>0</v>
      </c>
      <c r="DY6" s="156">
        <f>DY7+DY11+DY26+DY28</f>
        <v>0</v>
      </c>
      <c r="DZ6" s="156">
        <f>DZ7+DZ11+DZ26+DZ28</f>
        <v>0</v>
      </c>
      <c r="EA6" s="156">
        <f>DW6+DX6+DY6+DZ6</f>
        <v>0</v>
      </c>
      <c r="EB6" s="88">
        <f>EB7+EB11+EB26+EB28</f>
        <v>0</v>
      </c>
      <c r="EC6" s="88">
        <f>EC7+EC11+EC26+EC28</f>
        <v>0</v>
      </c>
      <c r="ED6" s="88">
        <f>ED7+ED11+ED26+ED28</f>
        <v>0</v>
      </c>
      <c r="EE6" s="88">
        <f>EE7+EE11+EE26+EE28</f>
        <v>0</v>
      </c>
      <c r="EF6" s="88">
        <f>EB6+EC6+ED6+EE6</f>
        <v>0</v>
      </c>
      <c r="EG6" s="88">
        <f>EG7+EG11+EG26+EG28</f>
        <v>10</v>
      </c>
      <c r="EH6" s="88">
        <f>EH7+EH11+EH26+EH28</f>
        <v>20</v>
      </c>
      <c r="EI6" s="88">
        <f>EI7+EI11+EI26+EI28</f>
        <v>20</v>
      </c>
      <c r="EJ6" s="88">
        <f>EJ7+EJ11+EJ26+EJ28</f>
        <v>5</v>
      </c>
      <c r="EK6" s="88">
        <f>EG6+EH6+EI6+EJ6</f>
        <v>55</v>
      </c>
      <c r="EL6" s="88">
        <f>EL27</f>
        <v>1.8</v>
      </c>
      <c r="EM6" s="88">
        <f>EM27</f>
        <v>1.8</v>
      </c>
      <c r="EN6" s="88">
        <f>EN27</f>
        <v>1.8</v>
      </c>
      <c r="EO6" s="88">
        <f>EO27</f>
        <v>1.8</v>
      </c>
      <c r="EP6" s="88">
        <f aca="true" t="shared" si="10" ref="EP6:EP18">EL6+EM6+EN6+EO6</f>
        <v>7.2</v>
      </c>
      <c r="EQ6" s="88">
        <f>EQ11</f>
        <v>0</v>
      </c>
      <c r="ER6" s="88">
        <f>ER11</f>
        <v>5</v>
      </c>
      <c r="ES6" s="88">
        <f>ES27</f>
        <v>0</v>
      </c>
      <c r="ET6" s="88">
        <f>ET27</f>
        <v>0</v>
      </c>
      <c r="EU6" s="88">
        <f>EQ6+ER6+ES6+ET6</f>
        <v>5</v>
      </c>
      <c r="EV6" s="88">
        <f>EV7+EV11+EV26+EV27+EV28</f>
        <v>375.79999999999995</v>
      </c>
      <c r="EW6" s="88">
        <f>EW7+EW11+EW26+EW27+EW28</f>
        <v>390.7</v>
      </c>
      <c r="EX6" s="88">
        <f>EX7+EX11+EX26+EX27+EX28</f>
        <v>170</v>
      </c>
      <c r="EY6" s="88">
        <f>EY7+EY11+EY26+EY27+EY28</f>
        <v>56.5</v>
      </c>
      <c r="EZ6" s="88">
        <f>EZ7+EZ11+EZ26+EZ27+EZ28</f>
        <v>993</v>
      </c>
      <c r="FA6" s="64">
        <v>912</v>
      </c>
      <c r="FF6" s="85"/>
      <c r="FG6" s="84"/>
      <c r="FH6" s="84"/>
      <c r="FI6" s="84"/>
      <c r="FJ6" s="84"/>
      <c r="FK6" s="84"/>
      <c r="FL6" s="85"/>
      <c r="FM6" s="84"/>
      <c r="FN6" s="84"/>
      <c r="FO6" s="84"/>
      <c r="FP6" s="84"/>
      <c r="FQ6" s="85"/>
      <c r="FR6" s="84"/>
      <c r="FS6" s="85"/>
      <c r="FT6" s="84"/>
      <c r="FU6" s="84"/>
      <c r="FV6" s="84"/>
      <c r="FW6" s="84"/>
      <c r="FX6" s="84"/>
      <c r="FY6" s="85"/>
      <c r="FZ6" s="84"/>
      <c r="GA6" s="84"/>
      <c r="GB6" s="84"/>
      <c r="GC6" s="84"/>
      <c r="GD6" s="85"/>
      <c r="GE6" s="84"/>
      <c r="GF6" s="85"/>
      <c r="GG6" s="84"/>
      <c r="GH6" s="84"/>
      <c r="GI6" s="84"/>
      <c r="GJ6" s="84"/>
      <c r="GK6" s="84"/>
      <c r="GL6" s="85"/>
      <c r="GM6" s="84"/>
      <c r="GN6" s="84"/>
      <c r="GO6" s="84"/>
      <c r="GP6" s="84"/>
      <c r="GQ6" s="85"/>
      <c r="GR6" s="84"/>
      <c r="GS6" s="85"/>
      <c r="GT6" s="84"/>
      <c r="GU6" s="84"/>
      <c r="GV6" s="84"/>
      <c r="GW6" s="84"/>
      <c r="GX6" s="84"/>
      <c r="GY6" s="85"/>
      <c r="GZ6" s="84"/>
      <c r="HA6" s="84"/>
      <c r="HB6" s="84"/>
      <c r="HC6" s="84"/>
      <c r="HD6" s="85"/>
      <c r="HE6" s="84"/>
      <c r="HF6" s="85"/>
      <c r="HG6" s="84"/>
      <c r="HH6" s="84"/>
      <c r="HI6" s="84"/>
      <c r="HJ6" s="84"/>
      <c r="HK6" s="84"/>
      <c r="HL6" s="85"/>
      <c r="HM6" s="84"/>
      <c r="HN6" s="84"/>
      <c r="HO6" s="84"/>
      <c r="HP6" s="84"/>
      <c r="HQ6" s="84"/>
      <c r="HR6" s="85"/>
      <c r="HS6" s="84"/>
      <c r="HT6" s="85"/>
      <c r="HU6" s="84"/>
      <c r="HV6" s="84"/>
      <c r="HW6" s="84"/>
      <c r="HX6" s="84"/>
      <c r="HY6" s="84"/>
      <c r="HZ6" s="85"/>
      <c r="IA6" s="84"/>
      <c r="IB6" s="84"/>
      <c r="IC6" s="84"/>
      <c r="ID6" s="84"/>
      <c r="IE6" s="85"/>
      <c r="IF6" s="84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 ht="15" customHeight="1">
      <c r="A7" s="72">
        <v>210</v>
      </c>
      <c r="B7" s="88">
        <f>B8+B9+B10</f>
        <v>109</v>
      </c>
      <c r="C7" s="88">
        <f>C8+C9+C10</f>
        <v>126.7</v>
      </c>
      <c r="D7" s="88">
        <f>D8+D9+D10</f>
        <v>64.3</v>
      </c>
      <c r="E7" s="88">
        <f>E8+E9+E10</f>
        <v>0</v>
      </c>
      <c r="F7" s="88">
        <f aca="true" t="shared" si="11" ref="F7:F43">B7+C7+D7+E7</f>
        <v>300</v>
      </c>
      <c r="G7" s="88">
        <f>G8+G9+G10</f>
        <v>33</v>
      </c>
      <c r="H7" s="88">
        <f>H8+H9+H10</f>
        <v>18</v>
      </c>
      <c r="I7" s="88">
        <f>I8+I9+I10</f>
        <v>0</v>
      </c>
      <c r="J7" s="88">
        <f>J8+J9+J10</f>
        <v>0</v>
      </c>
      <c r="K7" s="88">
        <f t="shared" si="0"/>
        <v>51</v>
      </c>
      <c r="L7" s="88">
        <f>L8</f>
        <v>126.2</v>
      </c>
      <c r="M7" s="88">
        <f>M8</f>
        <v>149.6</v>
      </c>
      <c r="N7" s="88">
        <f>N8</f>
        <v>24.2</v>
      </c>
      <c r="O7" s="88">
        <f>O8</f>
        <v>0</v>
      </c>
      <c r="P7" s="88">
        <f t="shared" si="1"/>
        <v>300</v>
      </c>
      <c r="Q7" s="88">
        <f>Q8+Q9+Q10</f>
        <v>38.1</v>
      </c>
      <c r="R7" s="88">
        <f>R8+R9+R10</f>
        <v>12.9</v>
      </c>
      <c r="S7" s="88">
        <f>S8+S9+S10</f>
        <v>0</v>
      </c>
      <c r="T7" s="88">
        <f>T8+T9+T10</f>
        <v>0</v>
      </c>
      <c r="U7" s="88">
        <f t="shared" si="2"/>
        <v>51</v>
      </c>
      <c r="V7" s="88">
        <f>V8+V9+V10</f>
        <v>0</v>
      </c>
      <c r="W7" s="88">
        <f>W8+W9+W10</f>
        <v>0</v>
      </c>
      <c r="X7" s="88">
        <f>X8+X9+X10</f>
        <v>0</v>
      </c>
      <c r="Y7" s="88">
        <f>Y8+Y9+Y10</f>
        <v>0</v>
      </c>
      <c r="Z7" s="88">
        <f t="shared" si="3"/>
        <v>0</v>
      </c>
      <c r="AA7" s="88">
        <f>AA8+AA9+AA10</f>
        <v>0</v>
      </c>
      <c r="AB7" s="88">
        <f>AB8+AB9+AB10</f>
        <v>0</v>
      </c>
      <c r="AC7" s="88">
        <f>AC8+AC9+AC10</f>
        <v>0</v>
      </c>
      <c r="AD7" s="88">
        <f>AD8+AD9+AD10</f>
        <v>0</v>
      </c>
      <c r="AE7" s="88">
        <f t="shared" si="4"/>
        <v>0</v>
      </c>
      <c r="AF7" s="88">
        <f>AF8+AF9+AF10</f>
        <v>164.3</v>
      </c>
      <c r="AG7" s="88">
        <f>AG8+AG9+AG10</f>
        <v>162.5</v>
      </c>
      <c r="AH7" s="88">
        <f>AH8+AH9+AH10</f>
        <v>24.2</v>
      </c>
      <c r="AI7" s="88">
        <f>AI8+AI9+AI10</f>
        <v>0</v>
      </c>
      <c r="AJ7" s="88">
        <f t="shared" si="5"/>
        <v>351</v>
      </c>
      <c r="AK7" s="88">
        <f>AK28</f>
        <v>0</v>
      </c>
      <c r="AL7" s="88">
        <f>AL8+AL9+AL10</f>
        <v>0</v>
      </c>
      <c r="AM7" s="88">
        <f>AM8+AM9+AM10</f>
        <v>0</v>
      </c>
      <c r="AN7" s="88">
        <f>AN8+AN9+AN10</f>
        <v>0</v>
      </c>
      <c r="AO7" s="88">
        <f t="shared" si="6"/>
        <v>0</v>
      </c>
      <c r="AP7" s="88">
        <f>AP8+AP9+AP10</f>
        <v>0</v>
      </c>
      <c r="AQ7" s="88">
        <f>AQ8+AQ9+AQ10</f>
        <v>0</v>
      </c>
      <c r="AR7" s="88">
        <f>AR8+AR9+AR10</f>
        <v>0</v>
      </c>
      <c r="AS7" s="88">
        <f>AS8+AS9+AS10</f>
        <v>0</v>
      </c>
      <c r="AT7" s="88">
        <f t="shared" si="7"/>
        <v>0</v>
      </c>
      <c r="AU7" s="88">
        <f>AU8+AU9+AU10</f>
        <v>306.29999999999995</v>
      </c>
      <c r="AV7" s="88">
        <f>AV8+AV9+AV10</f>
        <v>307.2</v>
      </c>
      <c r="AW7" s="88">
        <f>AW8+AW9+AW10</f>
        <v>88.5</v>
      </c>
      <c r="AX7" s="88">
        <f>AX8+AX9+AX10</f>
        <v>0</v>
      </c>
      <c r="AY7" s="88">
        <f aca="true" t="shared" si="12" ref="AY7:AY43">AU7+AV7+AW7+AX7</f>
        <v>702</v>
      </c>
      <c r="AZ7" s="156">
        <f>AZ8+AZ9+AZ10</f>
        <v>0</v>
      </c>
      <c r="BA7" s="156">
        <f>BA8+BA9+BA10</f>
        <v>0</v>
      </c>
      <c r="BB7" s="156">
        <f>BB8+BB9+BB10</f>
        <v>0</v>
      </c>
      <c r="BC7" s="156">
        <f>BC8+BC9+BC10</f>
        <v>0</v>
      </c>
      <c r="BD7" s="156">
        <f t="shared" si="8"/>
        <v>0</v>
      </c>
      <c r="BE7" s="88">
        <f>BE8+BE9+BE10</f>
        <v>0</v>
      </c>
      <c r="BF7" s="88">
        <f>BF8+BF9+BF10</f>
        <v>0</v>
      </c>
      <c r="BG7" s="88">
        <f>BG8+BG9+BG10</f>
        <v>0</v>
      </c>
      <c r="BH7" s="88">
        <f>BH8+BH9+BH10</f>
        <v>0</v>
      </c>
      <c r="BI7" s="88">
        <f aca="true" t="shared" si="13" ref="BI7:BI43">BE7+BF7+BG7+BH7</f>
        <v>0</v>
      </c>
      <c r="BJ7" s="88">
        <f>BJ8+BJ9+BJ10</f>
        <v>0</v>
      </c>
      <c r="BK7" s="88">
        <f>BK8+BK9+BK10</f>
        <v>0</v>
      </c>
      <c r="BL7" s="88">
        <f>BL8+BL9+BL10</f>
        <v>0</v>
      </c>
      <c r="BM7" s="88">
        <f>BM8+BM9+BM10</f>
        <v>0</v>
      </c>
      <c r="BN7" s="88">
        <f aca="true" t="shared" si="14" ref="BN7:BN26">BJ7+BK7+BL7+BM7</f>
        <v>0</v>
      </c>
      <c r="BO7" s="88">
        <f>BO8+BO9+BO10</f>
        <v>0</v>
      </c>
      <c r="BP7" s="88">
        <f>BP8+BP9+BP10</f>
        <v>0</v>
      </c>
      <c r="BQ7" s="88">
        <f>BQ8+BQ9+BQ10</f>
        <v>0</v>
      </c>
      <c r="BR7" s="88">
        <f>BR8+BR9+BR10</f>
        <v>0</v>
      </c>
      <c r="BS7" s="88">
        <f aca="true" t="shared" si="15" ref="BS7:BS43">BO7+BP7+BQ7+BR7</f>
        <v>0</v>
      </c>
      <c r="BT7" s="88">
        <f>BT8+BT9+BT10</f>
        <v>0</v>
      </c>
      <c r="BU7" s="88">
        <f>BU8+BU9+BU10</f>
        <v>0</v>
      </c>
      <c r="BV7" s="88">
        <f>BV8+BV9+BV10</f>
        <v>0</v>
      </c>
      <c r="BW7" s="88">
        <f>BW8+BW9+BW10</f>
        <v>0</v>
      </c>
      <c r="BX7" s="88">
        <f t="shared" si="9"/>
        <v>0</v>
      </c>
      <c r="BY7" s="88">
        <f>BY8+BY9+BY10</f>
        <v>0</v>
      </c>
      <c r="BZ7" s="88">
        <f>BZ8+BZ9+BZ10</f>
        <v>0</v>
      </c>
      <c r="CA7" s="88">
        <f>CA8+CA9+CA10</f>
        <v>0</v>
      </c>
      <c r="CB7" s="88">
        <f>CB8+CB9+CB10</f>
        <v>0</v>
      </c>
      <c r="CC7" s="88">
        <f aca="true" t="shared" si="16" ref="CC7:CC43">BY7+BZ7+CA7+CB7</f>
        <v>0</v>
      </c>
      <c r="CD7" s="88">
        <f>CD8+CD9+CD10</f>
        <v>306.29999999999995</v>
      </c>
      <c r="CE7" s="88">
        <f>CE8+CE9+CE10</f>
        <v>307.2</v>
      </c>
      <c r="CF7" s="88">
        <f>CF8+CF9+CF10</f>
        <v>88.5</v>
      </c>
      <c r="CG7" s="88">
        <f>CG8+CG9+CG10</f>
        <v>0</v>
      </c>
      <c r="CH7" s="88">
        <f aca="true" t="shared" si="17" ref="CH7:CH43">CD7+CE7+CF7+CG7</f>
        <v>702</v>
      </c>
      <c r="CI7" s="88">
        <f>CI8+CI9+CI10</f>
        <v>3.5</v>
      </c>
      <c r="CJ7" s="88">
        <f>CJ8+CJ9+CJ10</f>
        <v>3.5</v>
      </c>
      <c r="CK7" s="88">
        <f>CK8+CK9+CK10</f>
        <v>3.5</v>
      </c>
      <c r="CL7" s="88">
        <f>CL8+CL9+CL10</f>
        <v>3.5</v>
      </c>
      <c r="CM7" s="88">
        <f aca="true" t="shared" si="18" ref="CM7:CM43">CI7+CJ7+CK7+CL7</f>
        <v>14</v>
      </c>
      <c r="CN7" s="88">
        <f>CN8+CN9+CN10</f>
        <v>0</v>
      </c>
      <c r="CO7" s="88">
        <f>CO8+CO9+CO10</f>
        <v>0</v>
      </c>
      <c r="CP7" s="88">
        <f>CP8+CP9+CP10</f>
        <v>0</v>
      </c>
      <c r="CQ7" s="88">
        <f>CQ8+CQ9+CQ10</f>
        <v>0</v>
      </c>
      <c r="CR7" s="88">
        <f aca="true" t="shared" si="19" ref="CR7:CR28">CN7+CO7+CP7+CQ7</f>
        <v>0</v>
      </c>
      <c r="CS7" s="88">
        <f>CS8+CS9+CS10</f>
        <v>0</v>
      </c>
      <c r="CT7" s="88">
        <f>CT8+CT9+CT10</f>
        <v>0</v>
      </c>
      <c r="CU7" s="88">
        <f>CU8+CU9+CU10</f>
        <v>0</v>
      </c>
      <c r="CV7" s="88">
        <f>CV8+CV9+CV10</f>
        <v>0</v>
      </c>
      <c r="CW7" s="88">
        <f aca="true" t="shared" si="20" ref="CW7:CW18">CS7+CT7+CU7+CV7</f>
        <v>0</v>
      </c>
      <c r="CX7" s="88">
        <f>CX8+CX9+CX10</f>
        <v>0</v>
      </c>
      <c r="CY7" s="88">
        <f>CY8+CY9+CY10</f>
        <v>0</v>
      </c>
      <c r="CZ7" s="88">
        <f>CZ8+CZ9+CZ10</f>
        <v>0</v>
      </c>
      <c r="DA7" s="88">
        <f>DA8+DA9+DA10</f>
        <v>0</v>
      </c>
      <c r="DB7" s="88">
        <f aca="true" t="shared" si="21" ref="DB7:DB18">CX7+CY7+CZ7+DA7</f>
        <v>0</v>
      </c>
      <c r="DC7" s="88">
        <f>DC8+DC9+DC10</f>
        <v>0</v>
      </c>
      <c r="DD7" s="88">
        <f>DD8+DD9+DD10</f>
        <v>0</v>
      </c>
      <c r="DE7" s="88">
        <f>DE8+DE9+DE10</f>
        <v>0</v>
      </c>
      <c r="DF7" s="88">
        <f>DF8+DF9+DF10</f>
        <v>0</v>
      </c>
      <c r="DG7" s="88">
        <f aca="true" t="shared" si="22" ref="DG7:DG18">DC7+DD7+DE7+DF7</f>
        <v>0</v>
      </c>
      <c r="DH7" s="88">
        <f>DH8+DH9+DH10</f>
        <v>0</v>
      </c>
      <c r="DI7" s="88">
        <f>DI8+DI9+DI10</f>
        <v>0</v>
      </c>
      <c r="DJ7" s="88">
        <f>DJ8+DJ9+DJ10</f>
        <v>0</v>
      </c>
      <c r="DK7" s="88">
        <f>DK8+DK9+DK10</f>
        <v>0</v>
      </c>
      <c r="DL7" s="88">
        <f aca="true" t="shared" si="23" ref="DL7:DL43">DH7+DI7+DJ7+DK7</f>
        <v>0</v>
      </c>
      <c r="DM7" s="88"/>
      <c r="DN7" s="88"/>
      <c r="DO7" s="88"/>
      <c r="DP7" s="88"/>
      <c r="DQ7" s="88">
        <f aca="true" t="shared" si="24" ref="DQ7:DQ43">DM7+DN7+DO7+DP7</f>
        <v>0</v>
      </c>
      <c r="DR7" s="88">
        <f>DR8+DR9+DR10</f>
        <v>0</v>
      </c>
      <c r="DS7" s="88">
        <f>DS8+DS9+DS10</f>
        <v>0</v>
      </c>
      <c r="DT7" s="88">
        <f>DT8+DT9+DT10</f>
        <v>0</v>
      </c>
      <c r="DU7" s="88">
        <f>DU8+DU9+DU10</f>
        <v>0</v>
      </c>
      <c r="DV7" s="88">
        <f aca="true" t="shared" si="25" ref="DV7:DV43">DR7+DS7+DT7+DU7</f>
        <v>0</v>
      </c>
      <c r="DW7" s="156">
        <f>DW8+DW9+DW10</f>
        <v>0</v>
      </c>
      <c r="DX7" s="156">
        <f>DX8+DX9+DX10</f>
        <v>0</v>
      </c>
      <c r="DY7" s="156">
        <f>DY8+DY9+DY10</f>
        <v>0</v>
      </c>
      <c r="DZ7" s="156">
        <f>DZ8+DZ9+DZ10</f>
        <v>0</v>
      </c>
      <c r="EA7" s="156">
        <f aca="true" t="shared" si="26" ref="EA7:EA43">DW7+DX7+DY7+DZ7</f>
        <v>0</v>
      </c>
      <c r="EB7" s="88">
        <f>EB8+EB9+EB10</f>
        <v>0</v>
      </c>
      <c r="EC7" s="88">
        <f>EC8+EC9+EC10</f>
        <v>0</v>
      </c>
      <c r="ED7" s="88">
        <f>ED8+ED9+ED10</f>
        <v>0</v>
      </c>
      <c r="EE7" s="88">
        <f>EE8+EE9+EE10</f>
        <v>0</v>
      </c>
      <c r="EF7" s="88">
        <f aca="true" t="shared" si="27" ref="EF7:EF18">EB7+EC7+ED7+EE7</f>
        <v>0</v>
      </c>
      <c r="EG7" s="88">
        <f>EG8+EG9+EG10</f>
        <v>0</v>
      </c>
      <c r="EH7" s="88">
        <f>EH8+EH9+EH10</f>
        <v>0</v>
      </c>
      <c r="EI7" s="88">
        <f>EI8+EI9+EI10</f>
        <v>0</v>
      </c>
      <c r="EJ7" s="88">
        <f>EJ8+EJ9+EJ10</f>
        <v>0</v>
      </c>
      <c r="EK7" s="88">
        <f aca="true" t="shared" si="28" ref="EK7:EK42">EG7+EH7+EI7+EJ7</f>
        <v>0</v>
      </c>
      <c r="EL7" s="88">
        <f>EL8+EL9+EL10</f>
        <v>0</v>
      </c>
      <c r="EM7" s="88">
        <f>EM8+EM9+EM10</f>
        <v>0</v>
      </c>
      <c r="EN7" s="88">
        <f>EN8+EN9+EN10</f>
        <v>0</v>
      </c>
      <c r="EO7" s="88">
        <f>EO8+EO9+EO10</f>
        <v>0</v>
      </c>
      <c r="EP7" s="88">
        <f t="shared" si="10"/>
        <v>0</v>
      </c>
      <c r="EQ7" s="88">
        <f>EQ8+EQ9+EQ10</f>
        <v>0</v>
      </c>
      <c r="ER7" s="88">
        <f>ER8+ER9+ER10</f>
        <v>0</v>
      </c>
      <c r="ES7" s="88">
        <f>ES8+ES9+ES10</f>
        <v>0</v>
      </c>
      <c r="ET7" s="88">
        <f>ET8+ET9+ET10</f>
        <v>0</v>
      </c>
      <c r="EU7" s="88">
        <f aca="true" t="shared" si="29" ref="EU7:EU43">EQ7+ER7+ES7+ET7</f>
        <v>0</v>
      </c>
      <c r="EV7" s="375">
        <f>EV8+EV10</f>
        <v>309.79999999999995</v>
      </c>
      <c r="EW7" s="375">
        <f>EW8+EW10</f>
        <v>310.7</v>
      </c>
      <c r="EX7" s="375">
        <f>EX8+EX10</f>
        <v>92</v>
      </c>
      <c r="EY7" s="375">
        <f>EY8+EY10</f>
        <v>3.5</v>
      </c>
      <c r="EZ7" s="375">
        <f aca="true" t="shared" si="30" ref="EZ7:EZ42">EV7+EW7+EX7+EY7</f>
        <v>716</v>
      </c>
      <c r="FA7" s="376">
        <v>702</v>
      </c>
      <c r="FB7" s="376"/>
      <c r="FF7" s="85"/>
      <c r="FG7" s="84"/>
      <c r="FH7" s="84"/>
      <c r="FI7" s="84"/>
      <c r="FJ7" s="84"/>
      <c r="FK7" s="84"/>
      <c r="FL7" s="85"/>
      <c r="FM7" s="84"/>
      <c r="FN7" s="84"/>
      <c r="FO7" s="84"/>
      <c r="FP7" s="84"/>
      <c r="FQ7" s="85"/>
      <c r="FR7" s="84"/>
      <c r="FS7" s="85"/>
      <c r="FT7" s="84"/>
      <c r="FU7" s="84"/>
      <c r="FV7" s="84"/>
      <c r="FW7" s="84"/>
      <c r="FX7" s="84"/>
      <c r="FY7" s="85"/>
      <c r="FZ7" s="84"/>
      <c r="GA7" s="84"/>
      <c r="GB7" s="84"/>
      <c r="GC7" s="84"/>
      <c r="GD7" s="85"/>
      <c r="GE7" s="84"/>
      <c r="GF7" s="85"/>
      <c r="GG7" s="84"/>
      <c r="GH7" s="84"/>
      <c r="GI7" s="84"/>
      <c r="GJ7" s="84"/>
      <c r="GK7" s="84"/>
      <c r="GL7" s="85"/>
      <c r="GM7" s="84"/>
      <c r="GN7" s="84"/>
      <c r="GO7" s="84"/>
      <c r="GP7" s="84"/>
      <c r="GQ7" s="85"/>
      <c r="GR7" s="84"/>
      <c r="GS7" s="85"/>
      <c r="GT7" s="84"/>
      <c r="GU7" s="84"/>
      <c r="GV7" s="84"/>
      <c r="GW7" s="84"/>
      <c r="GX7" s="84"/>
      <c r="GY7" s="85"/>
      <c r="GZ7" s="84"/>
      <c r="HA7" s="84"/>
      <c r="HB7" s="84"/>
      <c r="HC7" s="84"/>
      <c r="HD7" s="85"/>
      <c r="HE7" s="84"/>
      <c r="HF7" s="85"/>
      <c r="HG7" s="84"/>
      <c r="HH7" s="84"/>
      <c r="HI7" s="84"/>
      <c r="HJ7" s="84"/>
      <c r="HK7" s="84"/>
      <c r="HL7" s="85"/>
      <c r="HM7" s="84"/>
      <c r="HN7" s="84"/>
      <c r="HO7" s="84"/>
      <c r="HP7" s="84"/>
      <c r="HQ7" s="84"/>
      <c r="HR7" s="85"/>
      <c r="HS7" s="84"/>
      <c r="HT7" s="85"/>
      <c r="HU7" s="84"/>
      <c r="HV7" s="84"/>
      <c r="HW7" s="84"/>
      <c r="HX7" s="84"/>
      <c r="HY7" s="84"/>
      <c r="HZ7" s="85"/>
      <c r="IA7" s="84"/>
      <c r="IB7" s="84"/>
      <c r="IC7" s="84"/>
      <c r="ID7" s="84"/>
      <c r="IE7" s="85"/>
      <c r="IF7" s="84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</row>
    <row r="8" spans="1:256" ht="15" customHeight="1">
      <c r="A8" s="72">
        <v>211</v>
      </c>
      <c r="B8" s="89">
        <v>109</v>
      </c>
      <c r="C8" s="89">
        <v>126.7</v>
      </c>
      <c r="D8" s="89">
        <v>64.3</v>
      </c>
      <c r="E8" s="89">
        <v>0</v>
      </c>
      <c r="F8" s="88">
        <f t="shared" si="11"/>
        <v>300</v>
      </c>
      <c r="G8" s="89"/>
      <c r="H8" s="89"/>
      <c r="I8" s="89"/>
      <c r="J8" s="89"/>
      <c r="K8" s="88">
        <f t="shared" si="0"/>
        <v>0</v>
      </c>
      <c r="L8" s="89">
        <v>126.2</v>
      </c>
      <c r="M8" s="89">
        <v>149.6</v>
      </c>
      <c r="N8" s="89">
        <v>24.2</v>
      </c>
      <c r="O8" s="89">
        <v>0</v>
      </c>
      <c r="P8" s="88">
        <f t="shared" si="1"/>
        <v>300</v>
      </c>
      <c r="Q8" s="89"/>
      <c r="R8" s="89"/>
      <c r="S8" s="89"/>
      <c r="T8" s="89"/>
      <c r="U8" s="88">
        <f t="shared" si="2"/>
        <v>0</v>
      </c>
      <c r="V8" s="89"/>
      <c r="W8" s="89"/>
      <c r="X8" s="89"/>
      <c r="Y8" s="89"/>
      <c r="Z8" s="88">
        <f t="shared" si="3"/>
        <v>0</v>
      </c>
      <c r="AA8" s="89"/>
      <c r="AB8" s="89"/>
      <c r="AC8" s="89"/>
      <c r="AD8" s="89"/>
      <c r="AE8" s="88">
        <f t="shared" si="4"/>
        <v>0</v>
      </c>
      <c r="AF8" s="171">
        <f>G8+L8+Q8+V8+AA8</f>
        <v>126.2</v>
      </c>
      <c r="AG8" s="171">
        <f aca="true" t="shared" si="31" ref="AF8:AI9">H8+M8+R8+W8+AB8</f>
        <v>149.6</v>
      </c>
      <c r="AH8" s="171">
        <f t="shared" si="31"/>
        <v>24.2</v>
      </c>
      <c r="AI8" s="171">
        <f t="shared" si="31"/>
        <v>0</v>
      </c>
      <c r="AJ8" s="88">
        <f t="shared" si="5"/>
        <v>300</v>
      </c>
      <c r="AK8" s="89"/>
      <c r="AL8" s="89"/>
      <c r="AM8" s="89"/>
      <c r="AN8" s="89"/>
      <c r="AO8" s="88">
        <f t="shared" si="6"/>
        <v>0</v>
      </c>
      <c r="AP8" s="89"/>
      <c r="AQ8" s="89"/>
      <c r="AR8" s="89"/>
      <c r="AS8" s="89"/>
      <c r="AT8" s="88">
        <f t="shared" si="7"/>
        <v>0</v>
      </c>
      <c r="AU8" s="100">
        <f>B8+AF8</f>
        <v>235.2</v>
      </c>
      <c r="AV8" s="100">
        <f aca="true" t="shared" si="32" ref="AU8:AX9">C8+AG8</f>
        <v>276.3</v>
      </c>
      <c r="AW8" s="100">
        <f t="shared" si="32"/>
        <v>88.5</v>
      </c>
      <c r="AX8" s="100">
        <f t="shared" si="32"/>
        <v>0</v>
      </c>
      <c r="AY8" s="88">
        <f t="shared" si="12"/>
        <v>600</v>
      </c>
      <c r="AZ8" s="157"/>
      <c r="BA8" s="157"/>
      <c r="BB8" s="157"/>
      <c r="BC8" s="157"/>
      <c r="BD8" s="156">
        <f t="shared" si="8"/>
        <v>0</v>
      </c>
      <c r="BE8" s="89"/>
      <c r="BF8" s="89"/>
      <c r="BG8" s="89"/>
      <c r="BH8" s="89"/>
      <c r="BI8" s="88">
        <f t="shared" si="13"/>
        <v>0</v>
      </c>
      <c r="BJ8" s="89"/>
      <c r="BK8" s="89"/>
      <c r="BL8" s="89"/>
      <c r="BM8" s="89"/>
      <c r="BN8" s="88">
        <f t="shared" si="14"/>
        <v>0</v>
      </c>
      <c r="BO8" s="89"/>
      <c r="BP8" s="89"/>
      <c r="BQ8" s="89"/>
      <c r="BR8" s="89"/>
      <c r="BS8" s="88">
        <f t="shared" si="15"/>
        <v>0</v>
      </c>
      <c r="BT8" s="89"/>
      <c r="BU8" s="89"/>
      <c r="BV8" s="89"/>
      <c r="BW8" s="89"/>
      <c r="BX8" s="88">
        <f t="shared" si="9"/>
        <v>0</v>
      </c>
      <c r="BY8" s="100">
        <f aca="true" t="shared" si="33" ref="BY8:CB9">BE8+BO8+BT8</f>
        <v>0</v>
      </c>
      <c r="BZ8" s="100">
        <f t="shared" si="33"/>
        <v>0</v>
      </c>
      <c r="CA8" s="100">
        <f t="shared" si="33"/>
        <v>0</v>
      </c>
      <c r="CB8" s="100">
        <f t="shared" si="33"/>
        <v>0</v>
      </c>
      <c r="CC8" s="88">
        <f t="shared" si="16"/>
        <v>0</v>
      </c>
      <c r="CD8" s="100">
        <f aca="true" t="shared" si="34" ref="CD8:CG10">BY8+AZ8+AU8</f>
        <v>235.2</v>
      </c>
      <c r="CE8" s="100">
        <f t="shared" si="34"/>
        <v>276.3</v>
      </c>
      <c r="CF8" s="100">
        <f t="shared" si="34"/>
        <v>88.5</v>
      </c>
      <c r="CG8" s="100">
        <f t="shared" si="34"/>
        <v>0</v>
      </c>
      <c r="CH8" s="88">
        <f t="shared" si="17"/>
        <v>600</v>
      </c>
      <c r="CI8" s="410">
        <v>2.7</v>
      </c>
      <c r="CJ8" s="410">
        <v>2.7</v>
      </c>
      <c r="CK8" s="410">
        <v>2.7</v>
      </c>
      <c r="CL8" s="410">
        <v>2.7</v>
      </c>
      <c r="CM8" s="88">
        <f t="shared" si="18"/>
        <v>10.8</v>
      </c>
      <c r="CN8" s="90"/>
      <c r="CO8" s="90"/>
      <c r="CP8" s="90"/>
      <c r="CQ8" s="90"/>
      <c r="CR8" s="88">
        <f t="shared" si="19"/>
        <v>0</v>
      </c>
      <c r="CS8" s="90"/>
      <c r="CT8" s="90"/>
      <c r="CU8" s="90"/>
      <c r="CV8" s="90"/>
      <c r="CW8" s="88">
        <f t="shared" si="20"/>
        <v>0</v>
      </c>
      <c r="CX8" s="90"/>
      <c r="CY8" s="90"/>
      <c r="CZ8" s="90"/>
      <c r="DA8" s="90"/>
      <c r="DB8" s="88">
        <f t="shared" si="21"/>
        <v>0</v>
      </c>
      <c r="DC8" s="90"/>
      <c r="DD8" s="90"/>
      <c r="DE8" s="90"/>
      <c r="DF8" s="90"/>
      <c r="DG8" s="88">
        <f t="shared" si="22"/>
        <v>0</v>
      </c>
      <c r="DH8" s="89"/>
      <c r="DI8" s="89"/>
      <c r="DJ8" s="89"/>
      <c r="DK8" s="89"/>
      <c r="DL8" s="88">
        <f t="shared" si="23"/>
        <v>0</v>
      </c>
      <c r="DM8" s="90"/>
      <c r="DN8" s="90"/>
      <c r="DO8" s="90"/>
      <c r="DP8" s="90"/>
      <c r="DQ8" s="88">
        <f t="shared" si="24"/>
        <v>0</v>
      </c>
      <c r="DR8" s="89"/>
      <c r="DS8" s="89"/>
      <c r="DT8" s="89"/>
      <c r="DU8" s="89"/>
      <c r="DV8" s="88">
        <f t="shared" si="25"/>
        <v>0</v>
      </c>
      <c r="DW8" s="157"/>
      <c r="DX8" s="157"/>
      <c r="DY8" s="157"/>
      <c r="DZ8" s="157"/>
      <c r="EA8" s="156">
        <f t="shared" si="26"/>
        <v>0</v>
      </c>
      <c r="EB8" s="89"/>
      <c r="EC8" s="89"/>
      <c r="ED8" s="89"/>
      <c r="EE8" s="89"/>
      <c r="EF8" s="88">
        <f t="shared" si="27"/>
        <v>0</v>
      </c>
      <c r="EG8" s="100">
        <f aca="true" t="shared" si="35" ref="EG8:EJ10">DH8+DR8</f>
        <v>0</v>
      </c>
      <c r="EH8" s="100">
        <f t="shared" si="35"/>
        <v>0</v>
      </c>
      <c r="EI8" s="100">
        <f t="shared" si="35"/>
        <v>0</v>
      </c>
      <c r="EJ8" s="100">
        <f t="shared" si="35"/>
        <v>0</v>
      </c>
      <c r="EK8" s="88">
        <f t="shared" si="28"/>
        <v>0</v>
      </c>
      <c r="EL8" s="89"/>
      <c r="EM8" s="89"/>
      <c r="EN8" s="89"/>
      <c r="EO8" s="89"/>
      <c r="EP8" s="88">
        <f t="shared" si="10"/>
        <v>0</v>
      </c>
      <c r="EQ8" s="89"/>
      <c r="ER8" s="89"/>
      <c r="ES8" s="89"/>
      <c r="ET8" s="89"/>
      <c r="EU8" s="88">
        <f t="shared" si="29"/>
        <v>0</v>
      </c>
      <c r="EV8" s="378">
        <f aca="true" t="shared" si="36" ref="EV8:EY10">CD8+CI8+EG8</f>
        <v>237.89999999999998</v>
      </c>
      <c r="EW8" s="378">
        <f t="shared" si="36"/>
        <v>279</v>
      </c>
      <c r="EX8" s="378">
        <f t="shared" si="36"/>
        <v>91.2</v>
      </c>
      <c r="EY8" s="378">
        <f t="shared" si="36"/>
        <v>2.7</v>
      </c>
      <c r="EZ8" s="375">
        <f t="shared" si="30"/>
        <v>610.8000000000001</v>
      </c>
      <c r="FA8" s="376">
        <v>600</v>
      </c>
      <c r="FB8" s="376"/>
      <c r="FF8" s="85"/>
      <c r="FG8" s="86"/>
      <c r="FH8" s="86"/>
      <c r="FI8" s="84"/>
      <c r="FJ8" s="86"/>
      <c r="FK8" s="86"/>
      <c r="FL8" s="85"/>
      <c r="FM8" s="86"/>
      <c r="FN8" s="86"/>
      <c r="FO8" s="86"/>
      <c r="FP8" s="86"/>
      <c r="FQ8" s="85"/>
      <c r="FR8" s="86"/>
      <c r="FS8" s="85"/>
      <c r="FT8" s="86"/>
      <c r="FU8" s="86"/>
      <c r="FV8" s="84"/>
      <c r="FW8" s="86"/>
      <c r="FX8" s="86"/>
      <c r="FY8" s="85"/>
      <c r="FZ8" s="86"/>
      <c r="GA8" s="86"/>
      <c r="GB8" s="86"/>
      <c r="GC8" s="86"/>
      <c r="GD8" s="85"/>
      <c r="GE8" s="86"/>
      <c r="GF8" s="85"/>
      <c r="GG8" s="86"/>
      <c r="GH8" s="86"/>
      <c r="GI8" s="84"/>
      <c r="GJ8" s="86"/>
      <c r="GK8" s="86"/>
      <c r="GL8" s="85"/>
      <c r="GM8" s="86"/>
      <c r="GN8" s="86"/>
      <c r="GO8" s="86"/>
      <c r="GP8" s="86"/>
      <c r="GQ8" s="85"/>
      <c r="GR8" s="86"/>
      <c r="GS8" s="85"/>
      <c r="GT8" s="86"/>
      <c r="GU8" s="86"/>
      <c r="GV8" s="84"/>
      <c r="GW8" s="86"/>
      <c r="GX8" s="86"/>
      <c r="GY8" s="85"/>
      <c r="GZ8" s="86"/>
      <c r="HA8" s="86"/>
      <c r="HB8" s="86"/>
      <c r="HC8" s="86"/>
      <c r="HD8" s="85"/>
      <c r="HE8" s="86"/>
      <c r="HF8" s="85"/>
      <c r="HG8" s="86"/>
      <c r="HH8" s="86"/>
      <c r="HI8" s="84"/>
      <c r="HJ8" s="86"/>
      <c r="HK8" s="86"/>
      <c r="HL8" s="85"/>
      <c r="HM8" s="86"/>
      <c r="HN8" s="86"/>
      <c r="HO8" s="86"/>
      <c r="HP8" s="86"/>
      <c r="HQ8" s="86"/>
      <c r="HR8" s="85"/>
      <c r="HS8" s="86"/>
      <c r="HT8" s="85"/>
      <c r="HU8" s="86"/>
      <c r="HV8" s="86"/>
      <c r="HW8" s="84"/>
      <c r="HX8" s="86"/>
      <c r="HY8" s="86"/>
      <c r="HZ8" s="85"/>
      <c r="IA8" s="86"/>
      <c r="IB8" s="86"/>
      <c r="IC8" s="86"/>
      <c r="ID8" s="86"/>
      <c r="IE8" s="85"/>
      <c r="IF8" s="86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pans="1:256" ht="15" customHeight="1">
      <c r="A9" s="72">
        <v>212</v>
      </c>
      <c r="B9" s="90"/>
      <c r="C9" s="90"/>
      <c r="D9" s="90"/>
      <c r="E9" s="90"/>
      <c r="F9" s="88">
        <f t="shared" si="11"/>
        <v>0</v>
      </c>
      <c r="G9" s="90"/>
      <c r="H9" s="90"/>
      <c r="I9" s="90"/>
      <c r="J9" s="90"/>
      <c r="K9" s="88">
        <f t="shared" si="0"/>
        <v>0</v>
      </c>
      <c r="L9" s="90"/>
      <c r="M9" s="90"/>
      <c r="N9" s="90"/>
      <c r="O9" s="90"/>
      <c r="P9" s="88">
        <f t="shared" si="1"/>
        <v>0</v>
      </c>
      <c r="Q9" s="90"/>
      <c r="R9" s="90"/>
      <c r="S9" s="90"/>
      <c r="T9" s="90"/>
      <c r="U9" s="88">
        <f t="shared" si="2"/>
        <v>0</v>
      </c>
      <c r="V9" s="90"/>
      <c r="W9" s="90"/>
      <c r="X9" s="90"/>
      <c r="Y9" s="90"/>
      <c r="Z9" s="88">
        <f t="shared" si="3"/>
        <v>0</v>
      </c>
      <c r="AA9" s="90"/>
      <c r="AB9" s="90"/>
      <c r="AC9" s="90"/>
      <c r="AD9" s="90"/>
      <c r="AE9" s="88">
        <f t="shared" si="4"/>
        <v>0</v>
      </c>
      <c r="AF9" s="171">
        <f t="shared" si="31"/>
        <v>0</v>
      </c>
      <c r="AG9" s="171">
        <f t="shared" si="31"/>
        <v>0</v>
      </c>
      <c r="AH9" s="171">
        <f t="shared" si="31"/>
        <v>0</v>
      </c>
      <c r="AI9" s="171">
        <f t="shared" si="31"/>
        <v>0</v>
      </c>
      <c r="AJ9" s="88">
        <f t="shared" si="5"/>
        <v>0</v>
      </c>
      <c r="AK9" s="90"/>
      <c r="AL9" s="90"/>
      <c r="AM9" s="90"/>
      <c r="AN9" s="90"/>
      <c r="AO9" s="88">
        <f t="shared" si="6"/>
        <v>0</v>
      </c>
      <c r="AP9" s="90"/>
      <c r="AQ9" s="90"/>
      <c r="AR9" s="90"/>
      <c r="AS9" s="90"/>
      <c r="AT9" s="88">
        <f t="shared" si="7"/>
        <v>0</v>
      </c>
      <c r="AU9" s="100">
        <f t="shared" si="32"/>
        <v>0</v>
      </c>
      <c r="AV9" s="100">
        <f t="shared" si="32"/>
        <v>0</v>
      </c>
      <c r="AW9" s="100">
        <f t="shared" si="32"/>
        <v>0</v>
      </c>
      <c r="AX9" s="100">
        <f t="shared" si="32"/>
        <v>0</v>
      </c>
      <c r="AY9" s="88">
        <f t="shared" si="12"/>
        <v>0</v>
      </c>
      <c r="AZ9" s="158"/>
      <c r="BA9" s="158"/>
      <c r="BB9" s="158"/>
      <c r="BC9" s="158"/>
      <c r="BD9" s="156">
        <f t="shared" si="8"/>
        <v>0</v>
      </c>
      <c r="BE9" s="90"/>
      <c r="BF9" s="90"/>
      <c r="BG9" s="90"/>
      <c r="BH9" s="90"/>
      <c r="BI9" s="88">
        <f t="shared" si="13"/>
        <v>0</v>
      </c>
      <c r="BJ9" s="90"/>
      <c r="BK9" s="90"/>
      <c r="BL9" s="90"/>
      <c r="BM9" s="90"/>
      <c r="BN9" s="88">
        <f t="shared" si="14"/>
        <v>0</v>
      </c>
      <c r="BO9" s="90"/>
      <c r="BP9" s="90"/>
      <c r="BQ9" s="90"/>
      <c r="BR9" s="90"/>
      <c r="BS9" s="88">
        <f t="shared" si="15"/>
        <v>0</v>
      </c>
      <c r="BT9" s="90"/>
      <c r="BU9" s="90"/>
      <c r="BV9" s="90"/>
      <c r="BW9" s="90"/>
      <c r="BX9" s="88">
        <f t="shared" si="9"/>
        <v>0</v>
      </c>
      <c r="BY9" s="100">
        <f t="shared" si="33"/>
        <v>0</v>
      </c>
      <c r="BZ9" s="100">
        <f t="shared" si="33"/>
        <v>0</v>
      </c>
      <c r="CA9" s="100">
        <f t="shared" si="33"/>
        <v>0</v>
      </c>
      <c r="CB9" s="100">
        <f t="shared" si="33"/>
        <v>0</v>
      </c>
      <c r="CC9" s="88">
        <f t="shared" si="16"/>
        <v>0</v>
      </c>
      <c r="CD9" s="100">
        <f t="shared" si="34"/>
        <v>0</v>
      </c>
      <c r="CE9" s="100">
        <f t="shared" si="34"/>
        <v>0</v>
      </c>
      <c r="CF9" s="100">
        <f t="shared" si="34"/>
        <v>0</v>
      </c>
      <c r="CG9" s="100">
        <f t="shared" si="34"/>
        <v>0</v>
      </c>
      <c r="CH9" s="88">
        <f t="shared" si="17"/>
        <v>0</v>
      </c>
      <c r="CI9" s="90"/>
      <c r="CJ9" s="90"/>
      <c r="CK9" s="90"/>
      <c r="CL9" s="90"/>
      <c r="CM9" s="88">
        <f t="shared" si="18"/>
        <v>0</v>
      </c>
      <c r="CN9" s="90"/>
      <c r="CO9" s="90"/>
      <c r="CP9" s="90"/>
      <c r="CQ9" s="90"/>
      <c r="CR9" s="88">
        <f t="shared" si="19"/>
        <v>0</v>
      </c>
      <c r="CS9" s="90"/>
      <c r="CT9" s="90"/>
      <c r="CU9" s="90"/>
      <c r="CV9" s="90"/>
      <c r="CW9" s="88">
        <f t="shared" si="20"/>
        <v>0</v>
      </c>
      <c r="CX9" s="90"/>
      <c r="CY9" s="90"/>
      <c r="CZ9" s="90"/>
      <c r="DA9" s="90"/>
      <c r="DB9" s="88">
        <f t="shared" si="21"/>
        <v>0</v>
      </c>
      <c r="DC9" s="90"/>
      <c r="DD9" s="90"/>
      <c r="DE9" s="90"/>
      <c r="DF9" s="90"/>
      <c r="DG9" s="88">
        <f t="shared" si="22"/>
        <v>0</v>
      </c>
      <c r="DH9" s="90"/>
      <c r="DI9" s="90"/>
      <c r="DJ9" s="90"/>
      <c r="DK9" s="90"/>
      <c r="DL9" s="88">
        <f t="shared" si="23"/>
        <v>0</v>
      </c>
      <c r="DM9" s="90"/>
      <c r="DN9" s="90"/>
      <c r="DO9" s="90"/>
      <c r="DP9" s="90"/>
      <c r="DQ9" s="88">
        <f t="shared" si="24"/>
        <v>0</v>
      </c>
      <c r="DR9" s="90"/>
      <c r="DS9" s="90"/>
      <c r="DT9" s="90"/>
      <c r="DU9" s="90"/>
      <c r="DV9" s="88">
        <f t="shared" si="25"/>
        <v>0</v>
      </c>
      <c r="DW9" s="158"/>
      <c r="DX9" s="158"/>
      <c r="DY9" s="158"/>
      <c r="DZ9" s="158"/>
      <c r="EA9" s="156">
        <f t="shared" si="26"/>
        <v>0</v>
      </c>
      <c r="EB9" s="90"/>
      <c r="EC9" s="90"/>
      <c r="ED9" s="90"/>
      <c r="EE9" s="90"/>
      <c r="EF9" s="88">
        <f t="shared" si="27"/>
        <v>0</v>
      </c>
      <c r="EG9" s="100">
        <f t="shared" si="35"/>
        <v>0</v>
      </c>
      <c r="EH9" s="100">
        <f t="shared" si="35"/>
        <v>0</v>
      </c>
      <c r="EI9" s="100">
        <f t="shared" si="35"/>
        <v>0</v>
      </c>
      <c r="EJ9" s="100">
        <f t="shared" si="35"/>
        <v>0</v>
      </c>
      <c r="EK9" s="88">
        <f t="shared" si="28"/>
        <v>0</v>
      </c>
      <c r="EL9" s="90"/>
      <c r="EM9" s="90"/>
      <c r="EN9" s="90"/>
      <c r="EO9" s="90"/>
      <c r="EP9" s="88">
        <f t="shared" si="10"/>
        <v>0</v>
      </c>
      <c r="EQ9" s="90"/>
      <c r="ER9" s="90"/>
      <c r="ES9" s="90"/>
      <c r="ET9" s="90"/>
      <c r="EU9" s="88">
        <f t="shared" si="29"/>
        <v>0</v>
      </c>
      <c r="EV9" s="378">
        <f t="shared" si="36"/>
        <v>0</v>
      </c>
      <c r="EW9" s="378">
        <f t="shared" si="36"/>
        <v>0</v>
      </c>
      <c r="EX9" s="378">
        <f t="shared" si="36"/>
        <v>0</v>
      </c>
      <c r="EY9" s="378">
        <f t="shared" si="36"/>
        <v>0</v>
      </c>
      <c r="EZ9" s="375">
        <f t="shared" si="30"/>
        <v>0</v>
      </c>
      <c r="FA9" s="376"/>
      <c r="FB9" s="376"/>
      <c r="FF9" s="85"/>
      <c r="FG9" s="84"/>
      <c r="FH9" s="84"/>
      <c r="FI9" s="84"/>
      <c r="FJ9" s="84"/>
      <c r="FK9" s="84"/>
      <c r="FL9" s="85"/>
      <c r="FM9" s="84"/>
      <c r="FN9" s="84"/>
      <c r="FO9" s="84"/>
      <c r="FP9" s="84"/>
      <c r="FQ9" s="85"/>
      <c r="FR9" s="84"/>
      <c r="FS9" s="85"/>
      <c r="FT9" s="84"/>
      <c r="FU9" s="84"/>
      <c r="FV9" s="84"/>
      <c r="FW9" s="84"/>
      <c r="FX9" s="84"/>
      <c r="FY9" s="85"/>
      <c r="FZ9" s="84"/>
      <c r="GA9" s="84"/>
      <c r="GB9" s="84"/>
      <c r="GC9" s="84"/>
      <c r="GD9" s="85"/>
      <c r="GE9" s="84"/>
      <c r="GF9" s="85"/>
      <c r="GG9" s="84"/>
      <c r="GH9" s="84"/>
      <c r="GI9" s="84"/>
      <c r="GJ9" s="84"/>
      <c r="GK9" s="84"/>
      <c r="GL9" s="85"/>
      <c r="GM9" s="84"/>
      <c r="GN9" s="84"/>
      <c r="GO9" s="84"/>
      <c r="GP9" s="84"/>
      <c r="GQ9" s="85"/>
      <c r="GR9" s="84"/>
      <c r="GS9" s="85"/>
      <c r="GT9" s="84"/>
      <c r="GU9" s="84"/>
      <c r="GV9" s="84"/>
      <c r="GW9" s="84"/>
      <c r="GX9" s="84"/>
      <c r="GY9" s="85"/>
      <c r="GZ9" s="84"/>
      <c r="HA9" s="84"/>
      <c r="HB9" s="84"/>
      <c r="HC9" s="84"/>
      <c r="HD9" s="85"/>
      <c r="HE9" s="84"/>
      <c r="HF9" s="85"/>
      <c r="HG9" s="84"/>
      <c r="HH9" s="84"/>
      <c r="HI9" s="84"/>
      <c r="HJ9" s="84"/>
      <c r="HK9" s="84"/>
      <c r="HL9" s="85"/>
      <c r="HM9" s="84"/>
      <c r="HN9" s="84"/>
      <c r="HO9" s="84"/>
      <c r="HP9" s="84"/>
      <c r="HQ9" s="84"/>
      <c r="HR9" s="85"/>
      <c r="HS9" s="84"/>
      <c r="HT9" s="85"/>
      <c r="HU9" s="84"/>
      <c r="HV9" s="84"/>
      <c r="HW9" s="84"/>
      <c r="HX9" s="84"/>
      <c r="HY9" s="84"/>
      <c r="HZ9" s="85"/>
      <c r="IA9" s="84"/>
      <c r="IB9" s="84"/>
      <c r="IC9" s="84"/>
      <c r="ID9" s="84"/>
      <c r="IE9" s="85"/>
      <c r="IF9" s="84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15" customHeight="1">
      <c r="A10" s="72">
        <v>213</v>
      </c>
      <c r="B10" s="100"/>
      <c r="C10" s="100"/>
      <c r="D10" s="100"/>
      <c r="E10" s="100"/>
      <c r="F10" s="88">
        <f t="shared" si="11"/>
        <v>0</v>
      </c>
      <c r="G10" s="100">
        <v>33</v>
      </c>
      <c r="H10" s="100">
        <v>18</v>
      </c>
      <c r="I10" s="100">
        <v>0</v>
      </c>
      <c r="J10" s="100">
        <v>0</v>
      </c>
      <c r="K10" s="88">
        <f t="shared" si="0"/>
        <v>51</v>
      </c>
      <c r="L10" s="100"/>
      <c r="M10" s="100"/>
      <c r="N10" s="100"/>
      <c r="O10" s="100"/>
      <c r="P10" s="88">
        <f t="shared" si="1"/>
        <v>0</v>
      </c>
      <c r="Q10" s="100">
        <v>38.1</v>
      </c>
      <c r="R10" s="100">
        <v>12.9</v>
      </c>
      <c r="S10" s="100">
        <v>0</v>
      </c>
      <c r="T10" s="100">
        <v>0</v>
      </c>
      <c r="U10" s="88">
        <f t="shared" si="2"/>
        <v>51</v>
      </c>
      <c r="V10" s="100">
        <f>V8*30.2/100</f>
        <v>0</v>
      </c>
      <c r="W10" s="100">
        <f>W8*30.2/100</f>
        <v>0</v>
      </c>
      <c r="X10" s="100">
        <f>X8*30.2/100</f>
        <v>0</v>
      </c>
      <c r="Y10" s="100">
        <f>Y8*30.2/100</f>
        <v>0</v>
      </c>
      <c r="Z10" s="88">
        <f t="shared" si="3"/>
        <v>0</v>
      </c>
      <c r="AA10" s="100">
        <f>AA8*30.2/100</f>
        <v>0</v>
      </c>
      <c r="AB10" s="100">
        <f>AB8*30.2/100</f>
        <v>0</v>
      </c>
      <c r="AC10" s="100">
        <f>AC8*30.2/100</f>
        <v>0</v>
      </c>
      <c r="AD10" s="100">
        <f>AD8*30.2/100</f>
        <v>0</v>
      </c>
      <c r="AE10" s="88">
        <f t="shared" si="4"/>
        <v>0</v>
      </c>
      <c r="AF10" s="184">
        <f>Q10</f>
        <v>38.1</v>
      </c>
      <c r="AG10" s="184">
        <f>R10</f>
        <v>12.9</v>
      </c>
      <c r="AH10" s="184">
        <f>S10</f>
        <v>0</v>
      </c>
      <c r="AI10" s="184">
        <f>T10</f>
        <v>0</v>
      </c>
      <c r="AJ10" s="173">
        <f t="shared" si="5"/>
        <v>51</v>
      </c>
      <c r="AK10" s="100"/>
      <c r="AL10" s="100"/>
      <c r="AM10" s="100"/>
      <c r="AN10" s="100"/>
      <c r="AO10" s="88">
        <f t="shared" si="6"/>
        <v>0</v>
      </c>
      <c r="AP10" s="100"/>
      <c r="AQ10" s="100"/>
      <c r="AR10" s="100"/>
      <c r="AS10" s="100"/>
      <c r="AT10" s="88">
        <f t="shared" si="7"/>
        <v>0</v>
      </c>
      <c r="AU10" s="172">
        <f>G10+Q10</f>
        <v>71.1</v>
      </c>
      <c r="AV10" s="172">
        <f>H10+R10</f>
        <v>30.9</v>
      </c>
      <c r="AW10" s="172">
        <f>I10+S10</f>
        <v>0</v>
      </c>
      <c r="AX10" s="172">
        <f>J10+T10</f>
        <v>0</v>
      </c>
      <c r="AY10" s="88">
        <f t="shared" si="12"/>
        <v>102</v>
      </c>
      <c r="AZ10" s="157"/>
      <c r="BA10" s="157"/>
      <c r="BB10" s="157"/>
      <c r="BC10" s="157"/>
      <c r="BD10" s="156">
        <f t="shared" si="8"/>
        <v>0</v>
      </c>
      <c r="BE10" s="100">
        <f>ROUND(BE8*0.262,0)</f>
        <v>0</v>
      </c>
      <c r="BF10" s="100">
        <f>ROUND(BF8*0.262,0)</f>
        <v>0</v>
      </c>
      <c r="BG10" s="100">
        <f>ROUND(BG8*0.262,0)</f>
        <v>0</v>
      </c>
      <c r="BH10" s="100">
        <f>ROUND(BH8*0.262,0)</f>
        <v>0</v>
      </c>
      <c r="BI10" s="88">
        <f t="shared" si="13"/>
        <v>0</v>
      </c>
      <c r="BJ10" s="100">
        <f>ROUND(BJ8*0.262,0)</f>
        <v>0</v>
      </c>
      <c r="BK10" s="100">
        <f>ROUND(BK8*0.262,0)</f>
        <v>0</v>
      </c>
      <c r="BL10" s="100">
        <f>ROUND(BL8*0.262,0)</f>
        <v>0</v>
      </c>
      <c r="BM10" s="100">
        <f>ROUND(BM8*0.262,0)</f>
        <v>0</v>
      </c>
      <c r="BN10" s="88">
        <f t="shared" si="14"/>
        <v>0</v>
      </c>
      <c r="BO10" s="100">
        <f>ROUND(BO8*0.262,0)</f>
        <v>0</v>
      </c>
      <c r="BP10" s="100">
        <f>ROUND(BP8*0.262,0)</f>
        <v>0</v>
      </c>
      <c r="BQ10" s="100">
        <f>ROUND(BQ8*0.262,0)</f>
        <v>0</v>
      </c>
      <c r="BR10" s="100">
        <f>ROUND(BR8*0.262,0)</f>
        <v>0</v>
      </c>
      <c r="BS10" s="88">
        <f t="shared" si="15"/>
        <v>0</v>
      </c>
      <c r="BT10" s="100">
        <f>ROUND(BT8*0.262,0)</f>
        <v>0</v>
      </c>
      <c r="BU10" s="100">
        <f>ROUND(BU8*0.262,0)</f>
        <v>0</v>
      </c>
      <c r="BV10" s="100">
        <f>ROUND(BV8*0.262,0)</f>
        <v>0</v>
      </c>
      <c r="BW10" s="100">
        <f>ROUND(BW8*0.262,0)</f>
        <v>0</v>
      </c>
      <c r="BX10" s="88">
        <f t="shared" si="9"/>
        <v>0</v>
      </c>
      <c r="BY10" s="100">
        <f>BE10+BO10</f>
        <v>0</v>
      </c>
      <c r="BZ10" s="100">
        <f>BF10+BP10</f>
        <v>0</v>
      </c>
      <c r="CA10" s="100">
        <f>BG10+BQ10</f>
        <v>0</v>
      </c>
      <c r="CB10" s="100">
        <f>BH10+BR10</f>
        <v>0</v>
      </c>
      <c r="CC10" s="88">
        <f t="shared" si="16"/>
        <v>0</v>
      </c>
      <c r="CD10" s="100">
        <f t="shared" si="34"/>
        <v>71.1</v>
      </c>
      <c r="CE10" s="100">
        <f t="shared" si="34"/>
        <v>30.9</v>
      </c>
      <c r="CF10" s="100">
        <f t="shared" si="34"/>
        <v>0</v>
      </c>
      <c r="CG10" s="100">
        <f t="shared" si="34"/>
        <v>0</v>
      </c>
      <c r="CH10" s="88">
        <f t="shared" si="17"/>
        <v>102</v>
      </c>
      <c r="CI10" s="411">
        <v>0.8</v>
      </c>
      <c r="CJ10" s="411">
        <v>0.8</v>
      </c>
      <c r="CK10" s="411">
        <v>0.8</v>
      </c>
      <c r="CL10" s="411">
        <v>0.8</v>
      </c>
      <c r="CM10" s="88">
        <f t="shared" si="18"/>
        <v>3.2</v>
      </c>
      <c r="CN10" s="100">
        <f>ROUND(CN8*0.262,0)</f>
        <v>0</v>
      </c>
      <c r="CO10" s="100">
        <f>ROUND(CO8*0.262,0)</f>
        <v>0</v>
      </c>
      <c r="CP10" s="100">
        <f>ROUND(CP8*0.262,0)</f>
        <v>0</v>
      </c>
      <c r="CQ10" s="100">
        <f>ROUND(CQ8*0.262,0)</f>
        <v>0</v>
      </c>
      <c r="CR10" s="88">
        <f t="shared" si="19"/>
        <v>0</v>
      </c>
      <c r="CS10" s="100">
        <f>ROUND(CS8*0.262,0)</f>
        <v>0</v>
      </c>
      <c r="CT10" s="100">
        <f>ROUND(CT8*0.262,0)</f>
        <v>0</v>
      </c>
      <c r="CU10" s="100">
        <f>ROUND(CU8*0.262,0)</f>
        <v>0</v>
      </c>
      <c r="CV10" s="100">
        <f>ROUND(CV8*0.262,0)</f>
        <v>0</v>
      </c>
      <c r="CW10" s="88">
        <f t="shared" si="20"/>
        <v>0</v>
      </c>
      <c r="CX10" s="100">
        <f>ROUND(CX8*0.262,0)</f>
        <v>0</v>
      </c>
      <c r="CY10" s="100">
        <f>ROUND(CY8*0.262,0)</f>
        <v>0</v>
      </c>
      <c r="CZ10" s="100">
        <f>ROUND(CZ8*0.262,0)</f>
        <v>0</v>
      </c>
      <c r="DA10" s="100">
        <f>ROUND(DA8*0.262,0)</f>
        <v>0</v>
      </c>
      <c r="DB10" s="88">
        <f t="shared" si="21"/>
        <v>0</v>
      </c>
      <c r="DC10" s="100">
        <f>ROUND(DC8*0.262,0)</f>
        <v>0</v>
      </c>
      <c r="DD10" s="100">
        <f>ROUND(DD8*0.262,0)</f>
        <v>0</v>
      </c>
      <c r="DE10" s="100">
        <f>ROUND(DE8*0.262,0)</f>
        <v>0</v>
      </c>
      <c r="DF10" s="100">
        <f>ROUND(DF8*0.262,0)</f>
        <v>0</v>
      </c>
      <c r="DG10" s="88">
        <f t="shared" si="22"/>
        <v>0</v>
      </c>
      <c r="DH10" s="89"/>
      <c r="DI10" s="89"/>
      <c r="DJ10" s="89"/>
      <c r="DK10" s="89"/>
      <c r="DL10" s="88">
        <f t="shared" si="23"/>
        <v>0</v>
      </c>
      <c r="DM10" s="90"/>
      <c r="DN10" s="90"/>
      <c r="DO10" s="90"/>
      <c r="DP10" s="90"/>
      <c r="DQ10" s="88">
        <f t="shared" si="24"/>
        <v>0</v>
      </c>
      <c r="DR10" s="89"/>
      <c r="DS10" s="89"/>
      <c r="DT10" s="89"/>
      <c r="DU10" s="89"/>
      <c r="DV10" s="88">
        <f t="shared" si="25"/>
        <v>0</v>
      </c>
      <c r="DW10" s="157"/>
      <c r="DX10" s="157"/>
      <c r="DY10" s="157"/>
      <c r="DZ10" s="157"/>
      <c r="EA10" s="156">
        <f t="shared" si="26"/>
        <v>0</v>
      </c>
      <c r="EB10" s="89"/>
      <c r="EC10" s="89"/>
      <c r="ED10" s="89"/>
      <c r="EE10" s="89"/>
      <c r="EF10" s="88">
        <f t="shared" si="27"/>
        <v>0</v>
      </c>
      <c r="EG10" s="100">
        <f t="shared" si="35"/>
        <v>0</v>
      </c>
      <c r="EH10" s="100">
        <f t="shared" si="35"/>
        <v>0</v>
      </c>
      <c r="EI10" s="100">
        <f t="shared" si="35"/>
        <v>0</v>
      </c>
      <c r="EJ10" s="100">
        <f t="shared" si="35"/>
        <v>0</v>
      </c>
      <c r="EK10" s="88">
        <f t="shared" si="28"/>
        <v>0</v>
      </c>
      <c r="EL10" s="89"/>
      <c r="EM10" s="89"/>
      <c r="EN10" s="89"/>
      <c r="EO10" s="89"/>
      <c r="EP10" s="88">
        <f t="shared" si="10"/>
        <v>0</v>
      </c>
      <c r="EQ10" s="89"/>
      <c r="ER10" s="89"/>
      <c r="ES10" s="89"/>
      <c r="ET10" s="89"/>
      <c r="EU10" s="88">
        <f t="shared" si="29"/>
        <v>0</v>
      </c>
      <c r="EV10" s="378">
        <f t="shared" si="36"/>
        <v>71.89999999999999</v>
      </c>
      <c r="EW10" s="378">
        <f t="shared" si="36"/>
        <v>31.7</v>
      </c>
      <c r="EX10" s="378">
        <f t="shared" si="36"/>
        <v>0.8</v>
      </c>
      <c r="EY10" s="378">
        <f t="shared" si="36"/>
        <v>0.8</v>
      </c>
      <c r="EZ10" s="375">
        <f t="shared" si="30"/>
        <v>105.19999999999999</v>
      </c>
      <c r="FA10" s="376">
        <v>102</v>
      </c>
      <c r="FB10" s="376"/>
      <c r="FF10" s="85"/>
      <c r="FG10" s="86"/>
      <c r="FH10" s="86"/>
      <c r="FI10" s="84"/>
      <c r="FJ10" s="86"/>
      <c r="FK10" s="86"/>
      <c r="FL10" s="85"/>
      <c r="FM10" s="86"/>
      <c r="FN10" s="86"/>
      <c r="FO10" s="86"/>
      <c r="FP10" s="86"/>
      <c r="FQ10" s="85"/>
      <c r="FR10" s="86"/>
      <c r="FS10" s="85"/>
      <c r="FT10" s="86"/>
      <c r="FU10" s="86"/>
      <c r="FV10" s="84"/>
      <c r="FW10" s="86"/>
      <c r="FX10" s="86"/>
      <c r="FY10" s="85"/>
      <c r="FZ10" s="86"/>
      <c r="GA10" s="86"/>
      <c r="GB10" s="86"/>
      <c r="GC10" s="86"/>
      <c r="GD10" s="85"/>
      <c r="GE10" s="86"/>
      <c r="GF10" s="85"/>
      <c r="GG10" s="86"/>
      <c r="GH10" s="86"/>
      <c r="GI10" s="84"/>
      <c r="GJ10" s="86"/>
      <c r="GK10" s="86"/>
      <c r="GL10" s="85"/>
      <c r="GM10" s="86"/>
      <c r="GN10" s="86"/>
      <c r="GO10" s="86"/>
      <c r="GP10" s="86"/>
      <c r="GQ10" s="85"/>
      <c r="GR10" s="86"/>
      <c r="GS10" s="85"/>
      <c r="GT10" s="86"/>
      <c r="GU10" s="86"/>
      <c r="GV10" s="84"/>
      <c r="GW10" s="86"/>
      <c r="GX10" s="86"/>
      <c r="GY10" s="85"/>
      <c r="GZ10" s="86"/>
      <c r="HA10" s="86"/>
      <c r="HB10" s="86"/>
      <c r="HC10" s="86"/>
      <c r="HD10" s="85"/>
      <c r="HE10" s="86"/>
      <c r="HF10" s="85"/>
      <c r="HG10" s="86"/>
      <c r="HH10" s="86"/>
      <c r="HI10" s="84"/>
      <c r="HJ10" s="86"/>
      <c r="HK10" s="86"/>
      <c r="HL10" s="85"/>
      <c r="HM10" s="86"/>
      <c r="HN10" s="86"/>
      <c r="HO10" s="86"/>
      <c r="HP10" s="86"/>
      <c r="HQ10" s="86"/>
      <c r="HR10" s="85"/>
      <c r="HS10" s="86"/>
      <c r="HT10" s="85"/>
      <c r="HU10" s="86"/>
      <c r="HV10" s="86"/>
      <c r="HW10" s="84"/>
      <c r="HX10" s="86"/>
      <c r="HY10" s="86"/>
      <c r="HZ10" s="85"/>
      <c r="IA10" s="86"/>
      <c r="IB10" s="86"/>
      <c r="IC10" s="86"/>
      <c r="ID10" s="86"/>
      <c r="IE10" s="85"/>
      <c r="IF10" s="86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</row>
    <row r="11" spans="1:256" ht="15" customHeight="1">
      <c r="A11" s="72">
        <v>220</v>
      </c>
      <c r="B11" s="88">
        <f>B12+B13+B14+B25+B20+B19</f>
        <v>0</v>
      </c>
      <c r="C11" s="88">
        <f>C12+C13+C14+C25+C20+C19</f>
        <v>0</v>
      </c>
      <c r="D11" s="88">
        <f>D12+D13+D14+D25+D20+D19</f>
        <v>0</v>
      </c>
      <c r="E11" s="88">
        <f>E12+E13+E14+E25+E20+E19</f>
        <v>0</v>
      </c>
      <c r="F11" s="88">
        <f>B11+C11+D11+E11</f>
        <v>0</v>
      </c>
      <c r="G11" s="88">
        <f>G12+G13+G14+G25+G20+G19</f>
        <v>0</v>
      </c>
      <c r="H11" s="88">
        <f>H12+H13+H14+H25+H20+H19</f>
        <v>0</v>
      </c>
      <c r="I11" s="88">
        <f>I12+I13+I14+I25+I20+I19</f>
        <v>0</v>
      </c>
      <c r="J11" s="88">
        <f>J12+J13+J14+J25+J20+J19</f>
        <v>0</v>
      </c>
      <c r="K11" s="88">
        <f t="shared" si="0"/>
        <v>0</v>
      </c>
      <c r="L11" s="88">
        <f>L12+L13+L14+L25+L20+L19</f>
        <v>0</v>
      </c>
      <c r="M11" s="88">
        <f>M12+M13+M14+M25+M20+M19</f>
        <v>0</v>
      </c>
      <c r="N11" s="88">
        <f>N12+N13+N14+N25+N20+N19</f>
        <v>0</v>
      </c>
      <c r="O11" s="88">
        <f>O12+O13+O14+O25+O20+O19</f>
        <v>0</v>
      </c>
      <c r="P11" s="88">
        <f t="shared" si="1"/>
        <v>0</v>
      </c>
      <c r="Q11" s="88">
        <f>Q12+Q13+Q14+Q25+Q20+Q19</f>
        <v>0</v>
      </c>
      <c r="R11" s="88">
        <f>R12+R13+R14+R25+R20+R19</f>
        <v>0</v>
      </c>
      <c r="S11" s="88">
        <f>S12+S13+S14+S25+S20+S19</f>
        <v>0</v>
      </c>
      <c r="T11" s="88">
        <f>T12+T13+T14+T25+T20+T19</f>
        <v>0</v>
      </c>
      <c r="U11" s="88">
        <f t="shared" si="2"/>
        <v>0</v>
      </c>
      <c r="V11" s="88">
        <f>V12+V13+V14+V25+V20+V19</f>
        <v>38.2</v>
      </c>
      <c r="W11" s="88">
        <f>W12+W13+W14+W25+W20+W19</f>
        <v>38.2</v>
      </c>
      <c r="X11" s="88">
        <f>X12+X13+X14+X25+X20+X19</f>
        <v>38.2</v>
      </c>
      <c r="Y11" s="88">
        <f>Y12+Y13+Y14+Y25+Y20+Y19</f>
        <v>31.2</v>
      </c>
      <c r="Z11" s="88">
        <f t="shared" si="3"/>
        <v>145.8</v>
      </c>
      <c r="AA11" s="88">
        <f>AA12+AA13+AA14+AA25+AA20+AA19</f>
        <v>0</v>
      </c>
      <c r="AB11" s="88">
        <f>AB12+AB13+AB14+AB25+AB20+AB19</f>
        <v>0</v>
      </c>
      <c r="AC11" s="88">
        <f>AC12+AC13+AC14+AC25+AC20+AC19</f>
        <v>0</v>
      </c>
      <c r="AD11" s="88">
        <f>AD12+AD13+AD14+AD25+AD20+AD19</f>
        <v>0</v>
      </c>
      <c r="AE11" s="88">
        <f t="shared" si="4"/>
        <v>0</v>
      </c>
      <c r="AF11" s="169">
        <f>AF12+AF13+AF14+AF25+AF20+AF19</f>
        <v>38.2</v>
      </c>
      <c r="AG11" s="169">
        <f>AG12+AG13+AG14+AG25+AG20+AG19</f>
        <v>38.2</v>
      </c>
      <c r="AH11" s="169">
        <f>AH12+AH13+AH14+AH25+AH20+AH19</f>
        <v>38.2</v>
      </c>
      <c r="AI11" s="169">
        <f>AI12+AI13+AI14+AI25+AI20+AI19</f>
        <v>31.2</v>
      </c>
      <c r="AJ11" s="88">
        <f t="shared" si="5"/>
        <v>145.8</v>
      </c>
      <c r="AK11" s="88">
        <f>AK12+AK13+AK14+AK25+AK20+AK19</f>
        <v>0</v>
      </c>
      <c r="AL11" s="88">
        <f>AL12+AL13+AL14+AL25+AL20+AL19</f>
        <v>0</v>
      </c>
      <c r="AM11" s="88">
        <f>AM12+AM13+AM14+AM25+AM20+AM19</f>
        <v>0</v>
      </c>
      <c r="AN11" s="88">
        <f>AN12+AN13+AN14+AN25+AN20+AN19</f>
        <v>0</v>
      </c>
      <c r="AO11" s="88">
        <f t="shared" si="6"/>
        <v>0</v>
      </c>
      <c r="AP11" s="88">
        <f>AP12+AP13+AP14+AP25+AP20+AP19</f>
        <v>0</v>
      </c>
      <c r="AQ11" s="88">
        <f>AQ12+AQ13+AQ14+AQ25+AQ20+AQ19</f>
        <v>0</v>
      </c>
      <c r="AR11" s="88">
        <f>AR12+AR13+AR14+AR25+AR20+AR19</f>
        <v>0</v>
      </c>
      <c r="AS11" s="88">
        <f>AS12+AS13+AS14+AS25+AS20+AS19</f>
        <v>0</v>
      </c>
      <c r="AT11" s="88">
        <f t="shared" si="7"/>
        <v>0</v>
      </c>
      <c r="AU11" s="88">
        <f>AU12+AU13+AU14+AU25+AU20+AU19</f>
        <v>38.2</v>
      </c>
      <c r="AV11" s="88">
        <f>AV12+AV13+AV14+AV25+AV20+AV19</f>
        <v>38.2</v>
      </c>
      <c r="AW11" s="88">
        <f>AW12+AW13+AW14+AW25+AW20+AW19</f>
        <v>38.2</v>
      </c>
      <c r="AX11" s="88">
        <f>AX12+AX13+AX14+AX25+AX20+AX19</f>
        <v>31.2</v>
      </c>
      <c r="AY11" s="88">
        <f t="shared" si="12"/>
        <v>145.8</v>
      </c>
      <c r="AZ11" s="156">
        <f>AZ12+AZ13+AZ14+AZ25+AZ20</f>
        <v>0</v>
      </c>
      <c r="BA11" s="156">
        <f>BA12+BA13+BA14+BA25+BA20</f>
        <v>0</v>
      </c>
      <c r="BB11" s="156">
        <f>BB12+BB13+BB14+BB25+BB20</f>
        <v>0</v>
      </c>
      <c r="BC11" s="156">
        <f>BC12+BC13+BC14+BC25+BC20</f>
        <v>0</v>
      </c>
      <c r="BD11" s="156">
        <f t="shared" si="8"/>
        <v>0</v>
      </c>
      <c r="BE11" s="88">
        <f>BE12+BE13+BE14+BE25+BE20</f>
        <v>0</v>
      </c>
      <c r="BF11" s="88">
        <f>BF12+BF13+BF14+BF25+BF20</f>
        <v>0</v>
      </c>
      <c r="BG11" s="88">
        <f>BG12+BG13+BG14+BG25+BG20</f>
        <v>0</v>
      </c>
      <c r="BH11" s="88">
        <f>BH12+BH13+BH14+BH25+BH20</f>
        <v>0</v>
      </c>
      <c r="BI11" s="88">
        <f t="shared" si="13"/>
        <v>0</v>
      </c>
      <c r="BJ11" s="88">
        <f>BJ12+BJ13+BJ14+BJ25+BJ20</f>
        <v>0</v>
      </c>
      <c r="BK11" s="88">
        <f>BK12+BK13+BK14+BK25+BK20</f>
        <v>0</v>
      </c>
      <c r="BL11" s="88">
        <f>BL12+BL13+BL14+BL25+BL20</f>
        <v>0</v>
      </c>
      <c r="BM11" s="88">
        <f>BM12+BM13+BM14+BM25+BM20</f>
        <v>0</v>
      </c>
      <c r="BN11" s="88">
        <f t="shared" si="14"/>
        <v>0</v>
      </c>
      <c r="BO11" s="88">
        <f>BO12+BO13+BO14+BO25+BO20</f>
        <v>0</v>
      </c>
      <c r="BP11" s="88">
        <f>BP12+BP13+BP14+BP25+BP20</f>
        <v>0</v>
      </c>
      <c r="BQ11" s="88">
        <f>BQ12+BQ13+BQ14+BQ25+BQ20</f>
        <v>0</v>
      </c>
      <c r="BR11" s="88">
        <f>BR12+BR13+BR14+BR25+BR20</f>
        <v>0</v>
      </c>
      <c r="BS11" s="88">
        <f t="shared" si="15"/>
        <v>0</v>
      </c>
      <c r="BT11" s="88">
        <f>BT12+BT13+BT14+BT25+BT20+BT19</f>
        <v>0</v>
      </c>
      <c r="BU11" s="88">
        <f>BU12+BU13+BU14+BU25+BU20+BU19</f>
        <v>0</v>
      </c>
      <c r="BV11" s="88">
        <f>BV12+BV13+BV14+BV25+BV20+BV19</f>
        <v>0</v>
      </c>
      <c r="BW11" s="88">
        <f>BW12+BW13+BW14+BW25+BW20+BW19</f>
        <v>0</v>
      </c>
      <c r="BX11" s="88">
        <f t="shared" si="9"/>
        <v>0</v>
      </c>
      <c r="BY11" s="88">
        <f>BY12+BY13+BY14+BY25+BY20</f>
        <v>0</v>
      </c>
      <c r="BZ11" s="88">
        <f>BZ12+BZ13+BZ14+BZ25+BZ20</f>
        <v>0</v>
      </c>
      <c r="CA11" s="88">
        <f>CA12+CA13+CA14+CA25+CA20</f>
        <v>0</v>
      </c>
      <c r="CB11" s="88">
        <f>CB12+CB13+CB14+CB25+CB20</f>
        <v>0</v>
      </c>
      <c r="CC11" s="88">
        <f t="shared" si="16"/>
        <v>0</v>
      </c>
      <c r="CD11" s="88">
        <f>CD12+CD13+CD14+CD25+CD20+CD19</f>
        <v>38.2</v>
      </c>
      <c r="CE11" s="88">
        <f>CE12+CE13+CE14+CE25+CE20+CE19</f>
        <v>38.2</v>
      </c>
      <c r="CF11" s="88">
        <f>CF12+CF13+CF14+CF25+CF20+CF19</f>
        <v>38.2</v>
      </c>
      <c r="CG11" s="88">
        <f>CG12+CG13+CG14+CG25+CG20+CG19</f>
        <v>31.2</v>
      </c>
      <c r="CH11" s="88">
        <f t="shared" si="17"/>
        <v>145.8</v>
      </c>
      <c r="CI11" s="88">
        <f>CI12+CI13+CI14+CI25+CI20</f>
        <v>3</v>
      </c>
      <c r="CJ11" s="88">
        <f>CJ12+CJ13+CJ14+CJ25+CJ20</f>
        <v>3</v>
      </c>
      <c r="CK11" s="88">
        <f>CK12+CK13+CK14+CK25+CK20</f>
        <v>3</v>
      </c>
      <c r="CL11" s="88">
        <f>CL12+CL13+CL14+CL25+CL20</f>
        <v>3</v>
      </c>
      <c r="CM11" s="88">
        <f t="shared" si="18"/>
        <v>12</v>
      </c>
      <c r="CN11" s="88">
        <f>CN12+CN13+CN14+CN25+CN20</f>
        <v>1.5</v>
      </c>
      <c r="CO11" s="88">
        <f>CO12+CO13+CO14+CO25+CO20</f>
        <v>1.5</v>
      </c>
      <c r="CP11" s="88">
        <f>CP12+CP13+CP14+CP25+CP20</f>
        <v>1.5</v>
      </c>
      <c r="CQ11" s="88">
        <f>CQ12+CQ13+CQ14+CQ25+CQ20</f>
        <v>1.5</v>
      </c>
      <c r="CR11" s="88">
        <f t="shared" si="19"/>
        <v>6</v>
      </c>
      <c r="CS11" s="88">
        <f>CS12+CS13+CS14+CS25+CS20</f>
        <v>0</v>
      </c>
      <c r="CT11" s="88">
        <f>CT12+CT13+CT14+CT25+CT20</f>
        <v>0</v>
      </c>
      <c r="CU11" s="88">
        <f>CU12+CU13+CU14+CU25+CU20</f>
        <v>0</v>
      </c>
      <c r="CV11" s="88">
        <f>CV12+CV13+CV14+CV25+CV20</f>
        <v>0</v>
      </c>
      <c r="CW11" s="88">
        <f t="shared" si="20"/>
        <v>0</v>
      </c>
      <c r="CX11" s="88">
        <f>CX12+CX13+CX14+CX25+CX20</f>
        <v>2.5</v>
      </c>
      <c r="CY11" s="88">
        <f>CY12+CY13+CY14+CY25+CY20</f>
        <v>2.5</v>
      </c>
      <c r="CZ11" s="88">
        <f>CZ12+CZ13+CZ14+CZ25+CZ20</f>
        <v>2.5</v>
      </c>
      <c r="DA11" s="88">
        <f>DA12+DA13+DA14+DA25+DA20</f>
        <v>2.5</v>
      </c>
      <c r="DB11" s="88">
        <f t="shared" si="21"/>
        <v>10</v>
      </c>
      <c r="DC11" s="88">
        <f>DC12+DC13+DC14+DC25+DC20</f>
        <v>4</v>
      </c>
      <c r="DD11" s="88">
        <f>DD12+DD13+DD14+DD25+DD20</f>
        <v>3</v>
      </c>
      <c r="DE11" s="88">
        <f>DE12+DE13+DE14+DE25+DE20</f>
        <v>0</v>
      </c>
      <c r="DF11" s="88">
        <f>DF12+DF13+DF14+DF25+DF20</f>
        <v>3</v>
      </c>
      <c r="DG11" s="88">
        <f t="shared" si="22"/>
        <v>10</v>
      </c>
      <c r="DH11" s="88">
        <f>DH12+DH13+DH14+DH25+DH20</f>
        <v>0</v>
      </c>
      <c r="DI11" s="88">
        <f>DI12+DI13+DI14+DI25+DI20</f>
        <v>0</v>
      </c>
      <c r="DJ11" s="88">
        <f>DJ12+DJ13+DJ14+DJ25+DJ20</f>
        <v>0</v>
      </c>
      <c r="DK11" s="88">
        <f>DK12+DK13+DK14+DK25+DK20</f>
        <v>0</v>
      </c>
      <c r="DL11" s="88">
        <f t="shared" si="23"/>
        <v>0</v>
      </c>
      <c r="DM11" s="88">
        <f>DM12+DM13+DM14+DM25+DM20</f>
        <v>0</v>
      </c>
      <c r="DN11" s="88">
        <f>DN12+DN13+DN14+DN25+DN20</f>
        <v>0</v>
      </c>
      <c r="DO11" s="88">
        <f>DO12+DO13+DO14+DO25+DO20</f>
        <v>0</v>
      </c>
      <c r="DP11" s="88">
        <f>DP12+DP13+DP14+DP25+DP20</f>
        <v>0</v>
      </c>
      <c r="DQ11" s="88">
        <f t="shared" si="24"/>
        <v>0</v>
      </c>
      <c r="DR11" s="88">
        <f>DR12+DR13+DR14+DR25+DR20</f>
        <v>10</v>
      </c>
      <c r="DS11" s="88">
        <f>DS12+DS13+DS14+DS25+DS20</f>
        <v>20</v>
      </c>
      <c r="DT11" s="88">
        <f>DT12+DT13+DT14+DT25+DT20</f>
        <v>20</v>
      </c>
      <c r="DU11" s="88">
        <f>DU12+DU13+DU14+DU25+DU20</f>
        <v>5</v>
      </c>
      <c r="DV11" s="88">
        <f t="shared" si="25"/>
        <v>55</v>
      </c>
      <c r="DW11" s="156">
        <f>DW12+DW13+DW14+DW25+DW20</f>
        <v>0</v>
      </c>
      <c r="DX11" s="156">
        <f>DX12+DX13+DX14+DX25+DX20</f>
        <v>0</v>
      </c>
      <c r="DY11" s="156">
        <f>DY12+DY13+DY14+DY25+DY20</f>
        <v>0</v>
      </c>
      <c r="DZ11" s="156">
        <f>DZ12+DZ13+DZ14+DZ25+DZ20</f>
        <v>0</v>
      </c>
      <c r="EA11" s="156">
        <f t="shared" si="26"/>
        <v>0</v>
      </c>
      <c r="EB11" s="88">
        <f>EB12+EB13+EB14+EB25+EB20</f>
        <v>0</v>
      </c>
      <c r="EC11" s="88">
        <f>EC12+EC13+EC14+EC25+EC20</f>
        <v>0</v>
      </c>
      <c r="ED11" s="88">
        <f>ED12+ED13+ED14+ED25+ED20</f>
        <v>0</v>
      </c>
      <c r="EE11" s="88">
        <f>EE12+EE13+EE14+EE25+EE20</f>
        <v>0</v>
      </c>
      <c r="EF11" s="88">
        <f t="shared" si="27"/>
        <v>0</v>
      </c>
      <c r="EG11" s="88">
        <f>EG12+EG13+EG14+EG25+EG20</f>
        <v>10</v>
      </c>
      <c r="EH11" s="88">
        <f>EH12+EH13+EH14+EH25+EH20</f>
        <v>20</v>
      </c>
      <c r="EI11" s="88">
        <f>EI12+EI13+EI14+EI25+EI20</f>
        <v>20</v>
      </c>
      <c r="EJ11" s="88">
        <f>EJ12+EJ13+EJ14+EJ25+EJ20</f>
        <v>5</v>
      </c>
      <c r="EK11" s="88">
        <f t="shared" si="28"/>
        <v>55</v>
      </c>
      <c r="EL11" s="88">
        <f>EL12+EL13+EL14+EL25+EL20</f>
        <v>0</v>
      </c>
      <c r="EM11" s="88">
        <f>EM12+EM13+EM14+EM25+EM20</f>
        <v>0</v>
      </c>
      <c r="EN11" s="88">
        <f>EN12+EN13+EN14+EN25+EN20</f>
        <v>0</v>
      </c>
      <c r="EO11" s="88">
        <f>EO12+EO13+EO14+EO25+EO20</f>
        <v>0</v>
      </c>
      <c r="EP11" s="88">
        <f t="shared" si="10"/>
        <v>0</v>
      </c>
      <c r="EQ11" s="88">
        <f>EQ12+EQ13+EQ14+EQ25+EQ20</f>
        <v>0</v>
      </c>
      <c r="ER11" s="88">
        <f>ER12+ER13+ER14+ER25+ER20</f>
        <v>5</v>
      </c>
      <c r="ES11" s="88">
        <f>ES12+ES13+ES14+ES25+ES20</f>
        <v>0</v>
      </c>
      <c r="ET11" s="88">
        <f>ET12+ET13+ET14+ET25+ET20</f>
        <v>0</v>
      </c>
      <c r="EU11" s="88">
        <f t="shared" si="29"/>
        <v>5</v>
      </c>
      <c r="EV11" s="378">
        <f>EV12+EV13+EV14+EV19+EV20+EV25</f>
        <v>59.2</v>
      </c>
      <c r="EW11" s="378">
        <f>EW12+EW13+EW14+EW19+EW20+EW25</f>
        <v>73.2</v>
      </c>
      <c r="EX11" s="378">
        <f>EX12+EX13+EX14+EX19+EX20+EX25</f>
        <v>65.2</v>
      </c>
      <c r="EY11" s="378">
        <f>EY12+EY13+EY14+EY19+EY20+EY25</f>
        <v>46.2</v>
      </c>
      <c r="EZ11" s="375">
        <f>EV11+EW11+EX11+EY11</f>
        <v>243.8</v>
      </c>
      <c r="FA11" s="376">
        <v>176.8</v>
      </c>
      <c r="FB11" s="376"/>
      <c r="FF11" s="85"/>
      <c r="FG11" s="84"/>
      <c r="FH11" s="84"/>
      <c r="FI11" s="84"/>
      <c r="FJ11" s="84"/>
      <c r="FK11" s="84"/>
      <c r="FL11" s="85"/>
      <c r="FM11" s="84"/>
      <c r="FN11" s="84"/>
      <c r="FO11" s="84"/>
      <c r="FP11" s="84"/>
      <c r="FQ11" s="85"/>
      <c r="FR11" s="84"/>
      <c r="FS11" s="85"/>
      <c r="FT11" s="84"/>
      <c r="FU11" s="84"/>
      <c r="FV11" s="84"/>
      <c r="FW11" s="84"/>
      <c r="FX11" s="84"/>
      <c r="FY11" s="85"/>
      <c r="FZ11" s="84"/>
      <c r="GA11" s="84"/>
      <c r="GB11" s="84"/>
      <c r="GC11" s="84"/>
      <c r="GD11" s="85"/>
      <c r="GE11" s="84"/>
      <c r="GF11" s="85"/>
      <c r="GG11" s="84"/>
      <c r="GH11" s="84"/>
      <c r="GI11" s="84"/>
      <c r="GJ11" s="84"/>
      <c r="GK11" s="84"/>
      <c r="GL11" s="85"/>
      <c r="GM11" s="84"/>
      <c r="GN11" s="84"/>
      <c r="GO11" s="84"/>
      <c r="GP11" s="84"/>
      <c r="GQ11" s="85"/>
      <c r="GR11" s="84"/>
      <c r="GS11" s="85"/>
      <c r="GT11" s="84"/>
      <c r="GU11" s="84"/>
      <c r="GV11" s="84"/>
      <c r="GW11" s="84"/>
      <c r="GX11" s="84"/>
      <c r="GY11" s="85"/>
      <c r="GZ11" s="84"/>
      <c r="HA11" s="84"/>
      <c r="HB11" s="84"/>
      <c r="HC11" s="84"/>
      <c r="HD11" s="85"/>
      <c r="HE11" s="84"/>
      <c r="HF11" s="85"/>
      <c r="HG11" s="84"/>
      <c r="HH11" s="84"/>
      <c r="HI11" s="84"/>
      <c r="HJ11" s="84"/>
      <c r="HK11" s="84"/>
      <c r="HL11" s="85"/>
      <c r="HM11" s="84"/>
      <c r="HN11" s="84"/>
      <c r="HO11" s="84"/>
      <c r="HP11" s="84"/>
      <c r="HQ11" s="84"/>
      <c r="HR11" s="85"/>
      <c r="HS11" s="84"/>
      <c r="HT11" s="85"/>
      <c r="HU11" s="84"/>
      <c r="HV11" s="84"/>
      <c r="HW11" s="84"/>
      <c r="HX11" s="84"/>
      <c r="HY11" s="84"/>
      <c r="HZ11" s="85"/>
      <c r="IA11" s="84"/>
      <c r="IB11" s="84"/>
      <c r="IC11" s="84"/>
      <c r="ID11" s="84"/>
      <c r="IE11" s="85"/>
      <c r="IF11" s="84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5"/>
    </row>
    <row r="12" spans="1:256" ht="15" customHeight="1">
      <c r="A12" s="72">
        <v>221</v>
      </c>
      <c r="B12" s="89"/>
      <c r="C12" s="89"/>
      <c r="D12" s="89"/>
      <c r="E12" s="89"/>
      <c r="F12" s="88">
        <f t="shared" si="11"/>
        <v>0</v>
      </c>
      <c r="G12" s="89"/>
      <c r="H12" s="89"/>
      <c r="I12" s="89"/>
      <c r="J12" s="89"/>
      <c r="K12" s="88">
        <f t="shared" si="0"/>
        <v>0</v>
      </c>
      <c r="L12" s="89"/>
      <c r="M12" s="89"/>
      <c r="N12" s="89"/>
      <c r="O12" s="89"/>
      <c r="P12" s="88">
        <f t="shared" si="1"/>
        <v>0</v>
      </c>
      <c r="Q12" s="89"/>
      <c r="R12" s="89"/>
      <c r="S12" s="89"/>
      <c r="T12" s="89"/>
      <c r="U12" s="88">
        <f t="shared" si="2"/>
        <v>0</v>
      </c>
      <c r="V12" s="89">
        <v>4.6</v>
      </c>
      <c r="W12" s="89">
        <v>4.6</v>
      </c>
      <c r="X12" s="89">
        <v>4.7</v>
      </c>
      <c r="Y12" s="89">
        <v>4.7</v>
      </c>
      <c r="Z12" s="88">
        <f t="shared" si="3"/>
        <v>18.599999999999998</v>
      </c>
      <c r="AA12" s="89"/>
      <c r="AB12" s="89"/>
      <c r="AC12" s="89"/>
      <c r="AD12" s="89"/>
      <c r="AE12" s="88">
        <f t="shared" si="4"/>
        <v>0</v>
      </c>
      <c r="AF12" s="171">
        <f aca="true" t="shared" si="37" ref="AF12:AI13">G12+L12+Q12+V12+AA12</f>
        <v>4.6</v>
      </c>
      <c r="AG12" s="171">
        <f t="shared" si="37"/>
        <v>4.6</v>
      </c>
      <c r="AH12" s="171">
        <f t="shared" si="37"/>
        <v>4.7</v>
      </c>
      <c r="AI12" s="171">
        <f t="shared" si="37"/>
        <v>4.7</v>
      </c>
      <c r="AJ12" s="88">
        <f t="shared" si="5"/>
        <v>18.599999999999998</v>
      </c>
      <c r="AK12" s="89"/>
      <c r="AL12" s="89"/>
      <c r="AM12" s="89"/>
      <c r="AN12" s="89"/>
      <c r="AO12" s="88">
        <f t="shared" si="6"/>
        <v>0</v>
      </c>
      <c r="AP12" s="89"/>
      <c r="AQ12" s="89"/>
      <c r="AR12" s="89"/>
      <c r="AS12" s="89"/>
      <c r="AT12" s="88">
        <f t="shared" si="7"/>
        <v>0</v>
      </c>
      <c r="AU12" s="100">
        <f aca="true" t="shared" si="38" ref="AU12:AX13">B12+AF12</f>
        <v>4.6</v>
      </c>
      <c r="AV12" s="100">
        <f t="shared" si="38"/>
        <v>4.6</v>
      </c>
      <c r="AW12" s="100">
        <f t="shared" si="38"/>
        <v>4.7</v>
      </c>
      <c r="AX12" s="100">
        <f t="shared" si="38"/>
        <v>4.7</v>
      </c>
      <c r="AY12" s="88">
        <f t="shared" si="12"/>
        <v>18.599999999999998</v>
      </c>
      <c r="AZ12" s="157"/>
      <c r="BA12" s="157"/>
      <c r="BB12" s="157"/>
      <c r="BC12" s="157"/>
      <c r="BD12" s="156">
        <f t="shared" si="8"/>
        <v>0</v>
      </c>
      <c r="BE12" s="89"/>
      <c r="BF12" s="89"/>
      <c r="BG12" s="89"/>
      <c r="BH12" s="89"/>
      <c r="BI12" s="88">
        <f t="shared" si="13"/>
        <v>0</v>
      </c>
      <c r="BJ12" s="89"/>
      <c r="BK12" s="89"/>
      <c r="BL12" s="89"/>
      <c r="BM12" s="89"/>
      <c r="BN12" s="88">
        <f t="shared" si="14"/>
        <v>0</v>
      </c>
      <c r="BO12" s="89"/>
      <c r="BP12" s="89"/>
      <c r="BQ12" s="89"/>
      <c r="BR12" s="89"/>
      <c r="BS12" s="88">
        <f t="shared" si="15"/>
        <v>0</v>
      </c>
      <c r="BT12" s="89"/>
      <c r="BU12" s="89"/>
      <c r="BV12" s="89"/>
      <c r="BW12" s="89"/>
      <c r="BX12" s="88">
        <f t="shared" si="9"/>
        <v>0</v>
      </c>
      <c r="BY12" s="100">
        <f aca="true" t="shared" si="39" ref="BY12:CB13">BE12+BO12+BT12</f>
        <v>0</v>
      </c>
      <c r="BZ12" s="100">
        <f t="shared" si="39"/>
        <v>0</v>
      </c>
      <c r="CA12" s="100">
        <f t="shared" si="39"/>
        <v>0</v>
      </c>
      <c r="CB12" s="100">
        <f t="shared" si="39"/>
        <v>0</v>
      </c>
      <c r="CC12" s="88">
        <f t="shared" si="16"/>
        <v>0</v>
      </c>
      <c r="CD12" s="100">
        <f aca="true" t="shared" si="40" ref="CD12:CG13">BY12+AZ12+AU12</f>
        <v>4.6</v>
      </c>
      <c r="CE12" s="100">
        <f t="shared" si="40"/>
        <v>4.6</v>
      </c>
      <c r="CF12" s="100">
        <f t="shared" si="40"/>
        <v>4.7</v>
      </c>
      <c r="CG12" s="100">
        <f t="shared" si="40"/>
        <v>4.7</v>
      </c>
      <c r="CH12" s="88">
        <f t="shared" si="17"/>
        <v>18.599999999999998</v>
      </c>
      <c r="CI12" s="89"/>
      <c r="CJ12" s="89"/>
      <c r="CK12" s="89"/>
      <c r="CL12" s="89"/>
      <c r="CM12" s="88">
        <f t="shared" si="18"/>
        <v>0</v>
      </c>
      <c r="CN12" s="90"/>
      <c r="CO12" s="90"/>
      <c r="CP12" s="90"/>
      <c r="CQ12" s="90"/>
      <c r="CR12" s="88">
        <f t="shared" si="19"/>
        <v>0</v>
      </c>
      <c r="CS12" s="90"/>
      <c r="CT12" s="90"/>
      <c r="CU12" s="90"/>
      <c r="CV12" s="90"/>
      <c r="CW12" s="88">
        <f t="shared" si="20"/>
        <v>0</v>
      </c>
      <c r="CX12" s="90"/>
      <c r="CY12" s="90"/>
      <c r="CZ12" s="90"/>
      <c r="DA12" s="90"/>
      <c r="DB12" s="88">
        <f t="shared" si="21"/>
        <v>0</v>
      </c>
      <c r="DC12" s="90"/>
      <c r="DD12" s="90"/>
      <c r="DE12" s="90"/>
      <c r="DF12" s="90"/>
      <c r="DG12" s="88">
        <f t="shared" si="22"/>
        <v>0</v>
      </c>
      <c r="DH12" s="89"/>
      <c r="DI12" s="89"/>
      <c r="DJ12" s="89"/>
      <c r="DK12" s="89"/>
      <c r="DL12" s="88">
        <f t="shared" si="23"/>
        <v>0</v>
      </c>
      <c r="DM12" s="90"/>
      <c r="DN12" s="90"/>
      <c r="DO12" s="90"/>
      <c r="DP12" s="90"/>
      <c r="DQ12" s="88">
        <f t="shared" si="24"/>
        <v>0</v>
      </c>
      <c r="DR12" s="89"/>
      <c r="DS12" s="89"/>
      <c r="DT12" s="89"/>
      <c r="DU12" s="89"/>
      <c r="DV12" s="88">
        <f t="shared" si="25"/>
        <v>0</v>
      </c>
      <c r="DW12" s="157"/>
      <c r="DX12" s="157"/>
      <c r="DY12" s="157"/>
      <c r="DZ12" s="157"/>
      <c r="EA12" s="156">
        <f t="shared" si="26"/>
        <v>0</v>
      </c>
      <c r="EB12" s="89"/>
      <c r="EC12" s="89"/>
      <c r="ED12" s="89"/>
      <c r="EE12" s="89"/>
      <c r="EF12" s="88">
        <f t="shared" si="27"/>
        <v>0</v>
      </c>
      <c r="EG12" s="100">
        <f aca="true" t="shared" si="41" ref="EG12:EJ13">DH12+DR12</f>
        <v>0</v>
      </c>
      <c r="EH12" s="100">
        <f t="shared" si="41"/>
        <v>0</v>
      </c>
      <c r="EI12" s="100">
        <f t="shared" si="41"/>
        <v>0</v>
      </c>
      <c r="EJ12" s="100">
        <f t="shared" si="41"/>
        <v>0</v>
      </c>
      <c r="EK12" s="88">
        <f t="shared" si="28"/>
        <v>0</v>
      </c>
      <c r="EL12" s="89"/>
      <c r="EM12" s="89"/>
      <c r="EN12" s="89"/>
      <c r="EO12" s="89"/>
      <c r="EP12" s="88">
        <f t="shared" si="10"/>
        <v>0</v>
      </c>
      <c r="EQ12" s="89"/>
      <c r="ER12" s="89"/>
      <c r="ES12" s="89"/>
      <c r="ET12" s="89"/>
      <c r="EU12" s="88">
        <f t="shared" si="29"/>
        <v>0</v>
      </c>
      <c r="EV12" s="378">
        <f aca="true" t="shared" si="42" ref="EV12:EY18">CD12+CI12+EG12</f>
        <v>4.6</v>
      </c>
      <c r="EW12" s="378">
        <f t="shared" si="42"/>
        <v>4.6</v>
      </c>
      <c r="EX12" s="378">
        <f t="shared" si="42"/>
        <v>4.7</v>
      </c>
      <c r="EY12" s="378">
        <f t="shared" si="42"/>
        <v>4.7</v>
      </c>
      <c r="EZ12" s="375">
        <f t="shared" si="30"/>
        <v>18.599999999999998</v>
      </c>
      <c r="FA12" s="376">
        <v>18.6</v>
      </c>
      <c r="FB12" s="376"/>
      <c r="FF12" s="85"/>
      <c r="FG12" s="86"/>
      <c r="FH12" s="86"/>
      <c r="FI12" s="84"/>
      <c r="FJ12" s="86"/>
      <c r="FK12" s="86"/>
      <c r="FL12" s="85"/>
      <c r="FM12" s="86"/>
      <c r="FN12" s="86"/>
      <c r="FO12" s="86"/>
      <c r="FP12" s="86"/>
      <c r="FQ12" s="85"/>
      <c r="FR12" s="86"/>
      <c r="FS12" s="85"/>
      <c r="FT12" s="86"/>
      <c r="FU12" s="86"/>
      <c r="FV12" s="84"/>
      <c r="FW12" s="86"/>
      <c r="FX12" s="86"/>
      <c r="FY12" s="85"/>
      <c r="FZ12" s="86"/>
      <c r="GA12" s="86"/>
      <c r="GB12" s="86"/>
      <c r="GC12" s="86"/>
      <c r="GD12" s="85"/>
      <c r="GE12" s="86"/>
      <c r="GF12" s="85"/>
      <c r="GG12" s="86"/>
      <c r="GH12" s="86"/>
      <c r="GI12" s="84"/>
      <c r="GJ12" s="86"/>
      <c r="GK12" s="86"/>
      <c r="GL12" s="85"/>
      <c r="GM12" s="86"/>
      <c r="GN12" s="86"/>
      <c r="GO12" s="86"/>
      <c r="GP12" s="86"/>
      <c r="GQ12" s="85"/>
      <c r="GR12" s="86"/>
      <c r="GS12" s="85"/>
      <c r="GT12" s="86"/>
      <c r="GU12" s="86"/>
      <c r="GV12" s="84"/>
      <c r="GW12" s="86"/>
      <c r="GX12" s="86"/>
      <c r="GY12" s="85"/>
      <c r="GZ12" s="86"/>
      <c r="HA12" s="86"/>
      <c r="HB12" s="86"/>
      <c r="HC12" s="86"/>
      <c r="HD12" s="85"/>
      <c r="HE12" s="86"/>
      <c r="HF12" s="85"/>
      <c r="HG12" s="86"/>
      <c r="HH12" s="86"/>
      <c r="HI12" s="84"/>
      <c r="HJ12" s="86"/>
      <c r="HK12" s="86"/>
      <c r="HL12" s="85"/>
      <c r="HM12" s="86"/>
      <c r="HN12" s="86"/>
      <c r="HO12" s="86"/>
      <c r="HP12" s="86"/>
      <c r="HQ12" s="86"/>
      <c r="HR12" s="85"/>
      <c r="HS12" s="86"/>
      <c r="HT12" s="85"/>
      <c r="HU12" s="86"/>
      <c r="HV12" s="86"/>
      <c r="HW12" s="84"/>
      <c r="HX12" s="86"/>
      <c r="HY12" s="86"/>
      <c r="HZ12" s="85"/>
      <c r="IA12" s="86"/>
      <c r="IB12" s="86"/>
      <c r="IC12" s="86"/>
      <c r="ID12" s="86"/>
      <c r="IE12" s="85"/>
      <c r="IF12" s="86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</row>
    <row r="13" spans="1:256" ht="15" customHeight="1">
      <c r="A13" s="72">
        <v>222</v>
      </c>
      <c r="B13" s="89"/>
      <c r="C13" s="89"/>
      <c r="D13" s="89"/>
      <c r="E13" s="89"/>
      <c r="F13" s="88">
        <f t="shared" si="11"/>
        <v>0</v>
      </c>
      <c r="G13" s="89"/>
      <c r="H13" s="89"/>
      <c r="I13" s="89"/>
      <c r="J13" s="89"/>
      <c r="K13" s="88">
        <f t="shared" si="0"/>
        <v>0</v>
      </c>
      <c r="L13" s="89"/>
      <c r="M13" s="89"/>
      <c r="N13" s="89"/>
      <c r="O13" s="89"/>
      <c r="P13" s="88">
        <f t="shared" si="1"/>
        <v>0</v>
      </c>
      <c r="Q13" s="89"/>
      <c r="R13" s="89"/>
      <c r="S13" s="89"/>
      <c r="T13" s="89"/>
      <c r="U13" s="88">
        <f t="shared" si="2"/>
        <v>0</v>
      </c>
      <c r="V13" s="89"/>
      <c r="W13" s="89"/>
      <c r="X13" s="89"/>
      <c r="Y13" s="89"/>
      <c r="Z13" s="88">
        <f t="shared" si="3"/>
        <v>0</v>
      </c>
      <c r="AA13" s="89"/>
      <c r="AB13" s="89"/>
      <c r="AC13" s="89"/>
      <c r="AD13" s="89"/>
      <c r="AE13" s="88">
        <f t="shared" si="4"/>
        <v>0</v>
      </c>
      <c r="AF13" s="171">
        <f t="shared" si="37"/>
        <v>0</v>
      </c>
      <c r="AG13" s="171">
        <f t="shared" si="37"/>
        <v>0</v>
      </c>
      <c r="AH13" s="171">
        <f t="shared" si="37"/>
        <v>0</v>
      </c>
      <c r="AI13" s="171">
        <f t="shared" si="37"/>
        <v>0</v>
      </c>
      <c r="AJ13" s="88">
        <f t="shared" si="5"/>
        <v>0</v>
      </c>
      <c r="AK13" s="89"/>
      <c r="AL13" s="89"/>
      <c r="AM13" s="89"/>
      <c r="AN13" s="89"/>
      <c r="AO13" s="88">
        <f t="shared" si="6"/>
        <v>0</v>
      </c>
      <c r="AP13" s="89"/>
      <c r="AQ13" s="89"/>
      <c r="AR13" s="89"/>
      <c r="AS13" s="89"/>
      <c r="AT13" s="88">
        <f t="shared" si="7"/>
        <v>0</v>
      </c>
      <c r="AU13" s="100">
        <f t="shared" si="38"/>
        <v>0</v>
      </c>
      <c r="AV13" s="100">
        <f t="shared" si="38"/>
        <v>0</v>
      </c>
      <c r="AW13" s="100">
        <f t="shared" si="38"/>
        <v>0</v>
      </c>
      <c r="AX13" s="100">
        <f t="shared" si="38"/>
        <v>0</v>
      </c>
      <c r="AY13" s="88">
        <f t="shared" si="12"/>
        <v>0</v>
      </c>
      <c r="AZ13" s="157"/>
      <c r="BA13" s="157"/>
      <c r="BB13" s="157"/>
      <c r="BC13" s="157"/>
      <c r="BD13" s="156">
        <f t="shared" si="8"/>
        <v>0</v>
      </c>
      <c r="BE13" s="89"/>
      <c r="BF13" s="89"/>
      <c r="BG13" s="89"/>
      <c r="BH13" s="89"/>
      <c r="BI13" s="88">
        <f t="shared" si="13"/>
        <v>0</v>
      </c>
      <c r="BJ13" s="89"/>
      <c r="BK13" s="89"/>
      <c r="BL13" s="89"/>
      <c r="BM13" s="89"/>
      <c r="BN13" s="88">
        <f t="shared" si="14"/>
        <v>0</v>
      </c>
      <c r="BO13" s="89"/>
      <c r="BP13" s="89"/>
      <c r="BQ13" s="89"/>
      <c r="BR13" s="89"/>
      <c r="BS13" s="88">
        <f t="shared" si="15"/>
        <v>0</v>
      </c>
      <c r="BT13" s="89"/>
      <c r="BU13" s="89"/>
      <c r="BV13" s="89"/>
      <c r="BW13" s="89"/>
      <c r="BX13" s="88">
        <f t="shared" si="9"/>
        <v>0</v>
      </c>
      <c r="BY13" s="100">
        <f t="shared" si="39"/>
        <v>0</v>
      </c>
      <c r="BZ13" s="100">
        <f t="shared" si="39"/>
        <v>0</v>
      </c>
      <c r="CA13" s="100">
        <f t="shared" si="39"/>
        <v>0</v>
      </c>
      <c r="CB13" s="100">
        <f t="shared" si="39"/>
        <v>0</v>
      </c>
      <c r="CC13" s="88">
        <f t="shared" si="16"/>
        <v>0</v>
      </c>
      <c r="CD13" s="100">
        <f t="shared" si="40"/>
        <v>0</v>
      </c>
      <c r="CE13" s="100">
        <f t="shared" si="40"/>
        <v>0</v>
      </c>
      <c r="CF13" s="100">
        <f t="shared" si="40"/>
        <v>0</v>
      </c>
      <c r="CG13" s="100">
        <f t="shared" si="40"/>
        <v>0</v>
      </c>
      <c r="CH13" s="88">
        <f t="shared" si="17"/>
        <v>0</v>
      </c>
      <c r="CI13" s="89"/>
      <c r="CJ13" s="89"/>
      <c r="CK13" s="89"/>
      <c r="CL13" s="89"/>
      <c r="CM13" s="88">
        <f t="shared" si="18"/>
        <v>0</v>
      </c>
      <c r="CN13" s="90"/>
      <c r="CO13" s="90"/>
      <c r="CP13" s="90"/>
      <c r="CQ13" s="90"/>
      <c r="CR13" s="88">
        <f t="shared" si="19"/>
        <v>0</v>
      </c>
      <c r="CS13" s="90"/>
      <c r="CT13" s="90"/>
      <c r="CU13" s="90"/>
      <c r="CV13" s="90"/>
      <c r="CW13" s="88">
        <f t="shared" si="20"/>
        <v>0</v>
      </c>
      <c r="CX13" s="90"/>
      <c r="CY13" s="90"/>
      <c r="CZ13" s="90"/>
      <c r="DA13" s="90"/>
      <c r="DB13" s="88">
        <f t="shared" si="21"/>
        <v>0</v>
      </c>
      <c r="DC13" s="90"/>
      <c r="DD13" s="90"/>
      <c r="DE13" s="90"/>
      <c r="DF13" s="90"/>
      <c r="DG13" s="88">
        <f t="shared" si="22"/>
        <v>0</v>
      </c>
      <c r="DH13" s="89"/>
      <c r="DI13" s="89"/>
      <c r="DJ13" s="89"/>
      <c r="DK13" s="89"/>
      <c r="DL13" s="88">
        <f t="shared" si="23"/>
        <v>0</v>
      </c>
      <c r="DM13" s="90"/>
      <c r="DN13" s="90"/>
      <c r="DO13" s="90"/>
      <c r="DP13" s="90"/>
      <c r="DQ13" s="88">
        <f t="shared" si="24"/>
        <v>0</v>
      </c>
      <c r="DR13" s="89"/>
      <c r="DS13" s="89">
        <v>10</v>
      </c>
      <c r="DT13" s="89">
        <v>10</v>
      </c>
      <c r="DU13" s="89"/>
      <c r="DV13" s="88">
        <f t="shared" si="25"/>
        <v>20</v>
      </c>
      <c r="DW13" s="157"/>
      <c r="DX13" s="157"/>
      <c r="DY13" s="157"/>
      <c r="DZ13" s="157"/>
      <c r="EA13" s="156">
        <f t="shared" si="26"/>
        <v>0</v>
      </c>
      <c r="EB13" s="89"/>
      <c r="EC13" s="89"/>
      <c r="ED13" s="89"/>
      <c r="EE13" s="89"/>
      <c r="EF13" s="88">
        <f t="shared" si="27"/>
        <v>0</v>
      </c>
      <c r="EG13" s="100">
        <f t="shared" si="41"/>
        <v>0</v>
      </c>
      <c r="EH13" s="100">
        <f t="shared" si="41"/>
        <v>10</v>
      </c>
      <c r="EI13" s="100">
        <f t="shared" si="41"/>
        <v>10</v>
      </c>
      <c r="EJ13" s="100">
        <f t="shared" si="41"/>
        <v>0</v>
      </c>
      <c r="EK13" s="88">
        <f t="shared" si="28"/>
        <v>20</v>
      </c>
      <c r="EL13" s="89"/>
      <c r="EM13" s="89"/>
      <c r="EN13" s="89"/>
      <c r="EO13" s="89"/>
      <c r="EP13" s="88">
        <f t="shared" si="10"/>
        <v>0</v>
      </c>
      <c r="EQ13" s="89"/>
      <c r="ER13" s="89"/>
      <c r="ES13" s="89"/>
      <c r="ET13" s="89"/>
      <c r="EU13" s="88">
        <f t="shared" si="29"/>
        <v>0</v>
      </c>
      <c r="EV13" s="378">
        <f t="shared" si="42"/>
        <v>0</v>
      </c>
      <c r="EW13" s="378">
        <f t="shared" si="42"/>
        <v>10</v>
      </c>
      <c r="EX13" s="378">
        <f t="shared" si="42"/>
        <v>10</v>
      </c>
      <c r="EY13" s="378">
        <f t="shared" si="42"/>
        <v>0</v>
      </c>
      <c r="EZ13" s="375">
        <f t="shared" si="30"/>
        <v>20</v>
      </c>
      <c r="FA13" s="376"/>
      <c r="FB13" s="376"/>
      <c r="FF13" s="85"/>
      <c r="FG13" s="86"/>
      <c r="FH13" s="86"/>
      <c r="FI13" s="84"/>
      <c r="FJ13" s="86"/>
      <c r="FK13" s="86"/>
      <c r="FL13" s="85"/>
      <c r="FM13" s="86"/>
      <c r="FN13" s="86"/>
      <c r="FO13" s="86"/>
      <c r="FP13" s="86"/>
      <c r="FQ13" s="85"/>
      <c r="FR13" s="86"/>
      <c r="FS13" s="85"/>
      <c r="FT13" s="86"/>
      <c r="FU13" s="86"/>
      <c r="FV13" s="84"/>
      <c r="FW13" s="86"/>
      <c r="FX13" s="86"/>
      <c r="FY13" s="85"/>
      <c r="FZ13" s="86"/>
      <c r="GA13" s="86"/>
      <c r="GB13" s="86"/>
      <c r="GC13" s="86"/>
      <c r="GD13" s="85"/>
      <c r="GE13" s="86"/>
      <c r="GF13" s="85"/>
      <c r="GG13" s="86"/>
      <c r="GH13" s="86"/>
      <c r="GI13" s="84"/>
      <c r="GJ13" s="86"/>
      <c r="GK13" s="86"/>
      <c r="GL13" s="85"/>
      <c r="GM13" s="86"/>
      <c r="GN13" s="86"/>
      <c r="GO13" s="86"/>
      <c r="GP13" s="86"/>
      <c r="GQ13" s="85"/>
      <c r="GR13" s="86"/>
      <c r="GS13" s="85"/>
      <c r="GT13" s="86"/>
      <c r="GU13" s="86"/>
      <c r="GV13" s="84"/>
      <c r="GW13" s="86"/>
      <c r="GX13" s="86"/>
      <c r="GY13" s="85"/>
      <c r="GZ13" s="86"/>
      <c r="HA13" s="86"/>
      <c r="HB13" s="86"/>
      <c r="HC13" s="86"/>
      <c r="HD13" s="85"/>
      <c r="HE13" s="86"/>
      <c r="HF13" s="85"/>
      <c r="HG13" s="86"/>
      <c r="HH13" s="86"/>
      <c r="HI13" s="84"/>
      <c r="HJ13" s="86"/>
      <c r="HK13" s="86"/>
      <c r="HL13" s="85"/>
      <c r="HM13" s="86"/>
      <c r="HN13" s="86"/>
      <c r="HO13" s="86"/>
      <c r="HP13" s="86"/>
      <c r="HQ13" s="86"/>
      <c r="HR13" s="85"/>
      <c r="HS13" s="86"/>
      <c r="HT13" s="85"/>
      <c r="HU13" s="86"/>
      <c r="HV13" s="86"/>
      <c r="HW13" s="84"/>
      <c r="HX13" s="86"/>
      <c r="HY13" s="86"/>
      <c r="HZ13" s="85"/>
      <c r="IA13" s="86"/>
      <c r="IB13" s="86"/>
      <c r="IC13" s="86"/>
      <c r="ID13" s="86"/>
      <c r="IE13" s="85"/>
      <c r="IF13" s="86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</row>
    <row r="14" spans="1:256" ht="15" customHeight="1">
      <c r="A14" s="72">
        <v>223</v>
      </c>
      <c r="B14" s="88">
        <f>B15+B16+B17+B18</f>
        <v>0</v>
      </c>
      <c r="C14" s="88">
        <f>C15+C16+C17+C18</f>
        <v>0</v>
      </c>
      <c r="D14" s="88">
        <f>D15+D16+D17+D18</f>
        <v>0</v>
      </c>
      <c r="E14" s="88">
        <f>E15+E16+E17+E18</f>
        <v>0</v>
      </c>
      <c r="F14" s="88">
        <f t="shared" si="11"/>
        <v>0</v>
      </c>
      <c r="G14" s="88">
        <f>G15+G16+G17+G18</f>
        <v>0</v>
      </c>
      <c r="H14" s="88">
        <f>H15+H16+H17+H18</f>
        <v>0</v>
      </c>
      <c r="I14" s="88">
        <f>I15+I16+I17+I18</f>
        <v>0</v>
      </c>
      <c r="J14" s="88">
        <f>J15+J16+J17+J18</f>
        <v>0</v>
      </c>
      <c r="K14" s="88">
        <f t="shared" si="0"/>
        <v>0</v>
      </c>
      <c r="L14" s="88">
        <f>L15+L16+L17+L18</f>
        <v>0</v>
      </c>
      <c r="M14" s="88">
        <f>M15+M16+M17+M18</f>
        <v>0</v>
      </c>
      <c r="N14" s="88">
        <f>N15+N16+N17+N18</f>
        <v>0</v>
      </c>
      <c r="O14" s="88">
        <f>O15+O16+O17+O18</f>
        <v>0</v>
      </c>
      <c r="P14" s="88">
        <f t="shared" si="1"/>
        <v>0</v>
      </c>
      <c r="Q14" s="88">
        <f>Q15+Q16+Q17+Q18</f>
        <v>0</v>
      </c>
      <c r="R14" s="88">
        <f>R15+R16+R17+R18</f>
        <v>0</v>
      </c>
      <c r="S14" s="88">
        <f>S15+S16+S17+S18</f>
        <v>0</v>
      </c>
      <c r="T14" s="88">
        <f>T15+T16+T17+T18</f>
        <v>0</v>
      </c>
      <c r="U14" s="88">
        <f t="shared" si="2"/>
        <v>0</v>
      </c>
      <c r="V14" s="88">
        <f>V15+V16+V17+V18</f>
        <v>7</v>
      </c>
      <c r="W14" s="88">
        <f>W15+W16+W17+W18</f>
        <v>7</v>
      </c>
      <c r="X14" s="88">
        <f>X15+X16+X17+X18</f>
        <v>7</v>
      </c>
      <c r="Y14" s="88">
        <f>Y15+Y16+Y17+Y18</f>
        <v>7</v>
      </c>
      <c r="Z14" s="88">
        <f t="shared" si="3"/>
        <v>28</v>
      </c>
      <c r="AA14" s="88">
        <f>AA15+AA16+AA17+AA18</f>
        <v>0</v>
      </c>
      <c r="AB14" s="88">
        <f>AB15+AB16+AB17+AB18</f>
        <v>0</v>
      </c>
      <c r="AC14" s="88">
        <f>AC15+AC16+AC17+AC18</f>
        <v>0</v>
      </c>
      <c r="AD14" s="88">
        <f>AD15+AD16+AD17+AD18</f>
        <v>0</v>
      </c>
      <c r="AE14" s="88">
        <f t="shared" si="4"/>
        <v>0</v>
      </c>
      <c r="AF14" s="169">
        <f>AF15+AF16+AF17+AF18</f>
        <v>7</v>
      </c>
      <c r="AG14" s="169">
        <f>AG15+AG16+AG17+AG18</f>
        <v>7</v>
      </c>
      <c r="AH14" s="169">
        <f>AH15+AH16+AH17+AH18</f>
        <v>7</v>
      </c>
      <c r="AI14" s="169">
        <f>AI15+AI16+AI17+AI18</f>
        <v>7</v>
      </c>
      <c r="AJ14" s="88">
        <f t="shared" si="5"/>
        <v>28</v>
      </c>
      <c r="AK14" s="88">
        <f>AK15+AK16+AK17+AK18</f>
        <v>0</v>
      </c>
      <c r="AL14" s="88">
        <f>AL15+AL16+AL17+AL18</f>
        <v>0</v>
      </c>
      <c r="AM14" s="88">
        <f>AM15+AM16+AM17+AM18</f>
        <v>0</v>
      </c>
      <c r="AN14" s="88">
        <f>AN15+AN16+AN17+AN18</f>
        <v>0</v>
      </c>
      <c r="AO14" s="88">
        <f t="shared" si="6"/>
        <v>0</v>
      </c>
      <c r="AP14" s="88">
        <f>AP15+AP16+AP17+AP18</f>
        <v>0</v>
      </c>
      <c r="AQ14" s="88">
        <f>AQ15+AQ16+AQ17+AQ18</f>
        <v>0</v>
      </c>
      <c r="AR14" s="88">
        <f>AR15+AR16+AR17+AR18</f>
        <v>0</v>
      </c>
      <c r="AS14" s="88">
        <f>AS15+AS16+AS17+AS18</f>
        <v>0</v>
      </c>
      <c r="AT14" s="88">
        <f t="shared" si="7"/>
        <v>0</v>
      </c>
      <c r="AU14" s="88">
        <f>AU15+AU16+AU17+AU18</f>
        <v>7</v>
      </c>
      <c r="AV14" s="88">
        <f>AV15+AV16+AV17+AV18</f>
        <v>7</v>
      </c>
      <c r="AW14" s="88">
        <f>AW15+AW16+AW17+AW18</f>
        <v>7</v>
      </c>
      <c r="AX14" s="88">
        <f>AX15+AX16+AX17+AX18</f>
        <v>7</v>
      </c>
      <c r="AY14" s="88">
        <f t="shared" si="12"/>
        <v>28</v>
      </c>
      <c r="AZ14" s="156">
        <f>AZ15+AZ16+AZ17+AZ18</f>
        <v>0</v>
      </c>
      <c r="BA14" s="156">
        <f>BA15+BA16+BA17+BA18</f>
        <v>0</v>
      </c>
      <c r="BB14" s="156">
        <f>BB15+BB16+BB17+BB18</f>
        <v>0</v>
      </c>
      <c r="BC14" s="156">
        <f>BC15+BC16+BC17+BC18</f>
        <v>0</v>
      </c>
      <c r="BD14" s="156">
        <f t="shared" si="8"/>
        <v>0</v>
      </c>
      <c r="BE14" s="88">
        <f>BE15+BE16+BE17+BE18</f>
        <v>0</v>
      </c>
      <c r="BF14" s="88">
        <f>BF15+BF16+BF17+BF18</f>
        <v>0</v>
      </c>
      <c r="BG14" s="88">
        <f>BG15+BG16+BG17+BG18</f>
        <v>0</v>
      </c>
      <c r="BH14" s="88">
        <f>BH15+BH16+BH17+BH18</f>
        <v>0</v>
      </c>
      <c r="BI14" s="88">
        <f t="shared" si="13"/>
        <v>0</v>
      </c>
      <c r="BJ14" s="88">
        <f>BJ15+BJ16+BJ17+BJ18</f>
        <v>0</v>
      </c>
      <c r="BK14" s="88">
        <f>BK15+BK16+BK17+BK18</f>
        <v>0</v>
      </c>
      <c r="BL14" s="88">
        <f>BL15+BL16+BL17+BL18</f>
        <v>0</v>
      </c>
      <c r="BM14" s="88">
        <f>BM15+BM16+BM17+BM18</f>
        <v>0</v>
      </c>
      <c r="BN14" s="88">
        <f t="shared" si="14"/>
        <v>0</v>
      </c>
      <c r="BO14" s="88">
        <f>BO15+BO16+BO17+BO18</f>
        <v>0</v>
      </c>
      <c r="BP14" s="88">
        <f>BP15+BP16+BP17+BP18</f>
        <v>0</v>
      </c>
      <c r="BQ14" s="88">
        <f>BQ15+BQ16+BQ17+BQ18</f>
        <v>0</v>
      </c>
      <c r="BR14" s="88">
        <f>BR15+BR16+BR17+BR18</f>
        <v>0</v>
      </c>
      <c r="BS14" s="88">
        <f t="shared" si="15"/>
        <v>0</v>
      </c>
      <c r="BT14" s="88">
        <f>BT15+BT16+BT17+BT18</f>
        <v>0</v>
      </c>
      <c r="BU14" s="88">
        <f>BU15+BU16+BU17+BU18</f>
        <v>0</v>
      </c>
      <c r="BV14" s="88">
        <f>BV15+BV16+BV17+BV18</f>
        <v>0</v>
      </c>
      <c r="BW14" s="88">
        <f>BW15+BW16+BW17+BW18</f>
        <v>0</v>
      </c>
      <c r="BX14" s="88">
        <f t="shared" si="9"/>
        <v>0</v>
      </c>
      <c r="BY14" s="88">
        <f>BY15+BY16+BY17+BY18</f>
        <v>0</v>
      </c>
      <c r="BZ14" s="88">
        <f>BZ15+BZ16+BZ17+BZ18</f>
        <v>0</v>
      </c>
      <c r="CA14" s="88">
        <f>CA15+CA16+CA17+CA18</f>
        <v>0</v>
      </c>
      <c r="CB14" s="88">
        <f>CB15+CB16+CB17+CB18</f>
        <v>0</v>
      </c>
      <c r="CC14" s="88">
        <f t="shared" si="16"/>
        <v>0</v>
      </c>
      <c r="CD14" s="88">
        <f>CD15+CD16+CD17+CD18</f>
        <v>7</v>
      </c>
      <c r="CE14" s="88">
        <f>CE15+CE16+CE17+CE18</f>
        <v>7</v>
      </c>
      <c r="CF14" s="88">
        <f>CF15+CF16+CF17+CF18</f>
        <v>7</v>
      </c>
      <c r="CG14" s="88">
        <f>CG15+CG16+CG17+CG18</f>
        <v>7</v>
      </c>
      <c r="CH14" s="88">
        <f t="shared" si="17"/>
        <v>28</v>
      </c>
      <c r="CI14" s="88">
        <f>CI15+CI16+CI17+CI18</f>
        <v>0</v>
      </c>
      <c r="CJ14" s="88">
        <f>CJ15+CJ16+CJ17+CJ18</f>
        <v>0</v>
      </c>
      <c r="CK14" s="88">
        <f>CK15+CK16+CK17+CK18</f>
        <v>0</v>
      </c>
      <c r="CL14" s="88">
        <f>CL15+CL16+CL17+CL18</f>
        <v>0</v>
      </c>
      <c r="CM14" s="88">
        <f t="shared" si="18"/>
        <v>0</v>
      </c>
      <c r="CN14" s="88">
        <f>CN15+CN16+CN17+CN18</f>
        <v>0</v>
      </c>
      <c r="CO14" s="88">
        <f>CO15+CO16+CO17+CO18</f>
        <v>0</v>
      </c>
      <c r="CP14" s="88">
        <f>CP15+CP16+CP17+CP18</f>
        <v>0</v>
      </c>
      <c r="CQ14" s="88">
        <f>CQ15+CQ16+CQ17+CQ18</f>
        <v>0</v>
      </c>
      <c r="CR14" s="88">
        <f t="shared" si="19"/>
        <v>0</v>
      </c>
      <c r="CS14" s="88">
        <f>CS15+CS16+CS17+CS18</f>
        <v>0</v>
      </c>
      <c r="CT14" s="88">
        <f>CT15+CT16+CT17+CT18</f>
        <v>0</v>
      </c>
      <c r="CU14" s="88">
        <f>CU15+CU16+CU17+CU18</f>
        <v>0</v>
      </c>
      <c r="CV14" s="88">
        <f>CV15+CV16+CV17+CV18</f>
        <v>0</v>
      </c>
      <c r="CW14" s="88">
        <f t="shared" si="20"/>
        <v>0</v>
      </c>
      <c r="CX14" s="88">
        <f>CX15+CX16+CX17+CX18</f>
        <v>0</v>
      </c>
      <c r="CY14" s="88">
        <f>CY15+CY16+CY17+CY18</f>
        <v>0</v>
      </c>
      <c r="CZ14" s="88">
        <f>CZ15+CZ16+CZ17+CZ18</f>
        <v>0</v>
      </c>
      <c r="DA14" s="88">
        <f>DA15+DA16+DA17+DA18</f>
        <v>0</v>
      </c>
      <c r="DB14" s="88">
        <f t="shared" si="21"/>
        <v>0</v>
      </c>
      <c r="DC14" s="88">
        <f>DC15+DC16+DC17+DC18</f>
        <v>0</v>
      </c>
      <c r="DD14" s="88">
        <f>DD15+DD16+DD17+DD18</f>
        <v>0</v>
      </c>
      <c r="DE14" s="88">
        <f>DE15+DE16+DE17+DE18</f>
        <v>0</v>
      </c>
      <c r="DF14" s="88">
        <f>DF15+DF16+DF17+DF18</f>
        <v>0</v>
      </c>
      <c r="DG14" s="88">
        <f t="shared" si="22"/>
        <v>0</v>
      </c>
      <c r="DH14" s="88">
        <f>DH15+DH16+DH17+DH18</f>
        <v>0</v>
      </c>
      <c r="DI14" s="88">
        <f>DI15+DI16+DI17+DI18</f>
        <v>0</v>
      </c>
      <c r="DJ14" s="88">
        <f>DJ15+DJ16+DJ17+DJ18</f>
        <v>0</v>
      </c>
      <c r="DK14" s="88">
        <f>DK15+DK16+DK17+DK18</f>
        <v>0</v>
      </c>
      <c r="DL14" s="88">
        <f t="shared" si="23"/>
        <v>0</v>
      </c>
      <c r="DM14" s="88"/>
      <c r="DN14" s="88"/>
      <c r="DO14" s="88"/>
      <c r="DP14" s="88"/>
      <c r="DQ14" s="88">
        <f t="shared" si="24"/>
        <v>0</v>
      </c>
      <c r="DR14" s="88">
        <f>DR15+DR16+DR17+DR18</f>
        <v>0</v>
      </c>
      <c r="DS14" s="88">
        <f>DS15+DS16+DS17+DS18</f>
        <v>0</v>
      </c>
      <c r="DT14" s="88">
        <f>DT15+DT16+DT17+DT18</f>
        <v>0</v>
      </c>
      <c r="DU14" s="88">
        <f>DU15+DU16+DU17+DU18</f>
        <v>0</v>
      </c>
      <c r="DV14" s="88">
        <f t="shared" si="25"/>
        <v>0</v>
      </c>
      <c r="DW14" s="156">
        <f>DW15+DW16+DW17+DW18</f>
        <v>0</v>
      </c>
      <c r="DX14" s="156">
        <f>DX15+DX16+DX17+DX18</f>
        <v>0</v>
      </c>
      <c r="DY14" s="156">
        <f>DY15+DY16+DY17+DY18</f>
        <v>0</v>
      </c>
      <c r="DZ14" s="156">
        <f>DZ15+DZ16+DZ17+DZ18</f>
        <v>0</v>
      </c>
      <c r="EA14" s="156">
        <f t="shared" si="26"/>
        <v>0</v>
      </c>
      <c r="EB14" s="88">
        <f>EB15+EB16+EB17+EB18</f>
        <v>0</v>
      </c>
      <c r="EC14" s="88">
        <f>EC15+EC16+EC17+EC18</f>
        <v>0</v>
      </c>
      <c r="ED14" s="88">
        <f>ED15+ED16+ED17+ED18</f>
        <v>0</v>
      </c>
      <c r="EE14" s="88">
        <f>EE15+EE16+EE17+EE18</f>
        <v>0</v>
      </c>
      <c r="EF14" s="88">
        <f t="shared" si="27"/>
        <v>0</v>
      </c>
      <c r="EG14" s="88">
        <f>EG15+EG16+EG17+EG18</f>
        <v>0</v>
      </c>
      <c r="EH14" s="88">
        <f>EH15+EH16+EH17+EH18</f>
        <v>0</v>
      </c>
      <c r="EI14" s="88">
        <f>EI15+EI16+EI17+EI18</f>
        <v>0</v>
      </c>
      <c r="EJ14" s="88">
        <f>EJ15+EJ16+EJ17+EJ18</f>
        <v>0</v>
      </c>
      <c r="EK14" s="88">
        <f t="shared" si="28"/>
        <v>0</v>
      </c>
      <c r="EL14" s="88">
        <f>EL15+EL16+EL17+EL18</f>
        <v>0</v>
      </c>
      <c r="EM14" s="88">
        <f>EM15+EM16+EM17+EM18</f>
        <v>0</v>
      </c>
      <c r="EN14" s="88">
        <f>EN15+EN16+EN17+EN18</f>
        <v>0</v>
      </c>
      <c r="EO14" s="88">
        <f>EO15+EO16+EO17+EO18</f>
        <v>0</v>
      </c>
      <c r="EP14" s="88">
        <f t="shared" si="10"/>
        <v>0</v>
      </c>
      <c r="EQ14" s="88">
        <f>EQ15+EQ16+EQ17+EQ18</f>
        <v>0</v>
      </c>
      <c r="ER14" s="88">
        <f>ER15+ER16+ER17+ER18</f>
        <v>0</v>
      </c>
      <c r="ES14" s="88">
        <f>ES15+ES16+ES17+ES18</f>
        <v>0</v>
      </c>
      <c r="ET14" s="88">
        <f>ET15+ET16+ET17+ET18</f>
        <v>0</v>
      </c>
      <c r="EU14" s="88">
        <f t="shared" si="29"/>
        <v>0</v>
      </c>
      <c r="EV14" s="378">
        <f t="shared" si="42"/>
        <v>7</v>
      </c>
      <c r="EW14" s="378">
        <f t="shared" si="42"/>
        <v>7</v>
      </c>
      <c r="EX14" s="378">
        <f t="shared" si="42"/>
        <v>7</v>
      </c>
      <c r="EY14" s="378">
        <f t="shared" si="42"/>
        <v>7</v>
      </c>
      <c r="EZ14" s="375">
        <f t="shared" si="30"/>
        <v>28</v>
      </c>
      <c r="FA14" s="376">
        <v>28</v>
      </c>
      <c r="FB14" s="376"/>
      <c r="FF14" s="85"/>
      <c r="FG14" s="84"/>
      <c r="FH14" s="84"/>
      <c r="FI14" s="84"/>
      <c r="FJ14" s="84"/>
      <c r="FK14" s="84"/>
      <c r="FL14" s="85"/>
      <c r="FM14" s="84"/>
      <c r="FN14" s="84"/>
      <c r="FO14" s="84"/>
      <c r="FP14" s="84"/>
      <c r="FQ14" s="85"/>
      <c r="FR14" s="84"/>
      <c r="FS14" s="85"/>
      <c r="FT14" s="84"/>
      <c r="FU14" s="84"/>
      <c r="FV14" s="84"/>
      <c r="FW14" s="84"/>
      <c r="FX14" s="84"/>
      <c r="FY14" s="85"/>
      <c r="FZ14" s="84"/>
      <c r="GA14" s="84"/>
      <c r="GB14" s="84"/>
      <c r="GC14" s="84"/>
      <c r="GD14" s="85"/>
      <c r="GE14" s="84"/>
      <c r="GF14" s="85"/>
      <c r="GG14" s="84"/>
      <c r="GH14" s="84"/>
      <c r="GI14" s="84"/>
      <c r="GJ14" s="84"/>
      <c r="GK14" s="84"/>
      <c r="GL14" s="85"/>
      <c r="GM14" s="84"/>
      <c r="GN14" s="84"/>
      <c r="GO14" s="84"/>
      <c r="GP14" s="84"/>
      <c r="GQ14" s="85"/>
      <c r="GR14" s="84"/>
      <c r="GS14" s="85"/>
      <c r="GT14" s="84"/>
      <c r="GU14" s="84"/>
      <c r="GV14" s="84"/>
      <c r="GW14" s="84"/>
      <c r="GX14" s="84"/>
      <c r="GY14" s="85"/>
      <c r="GZ14" s="84"/>
      <c r="HA14" s="84"/>
      <c r="HB14" s="84"/>
      <c r="HC14" s="84"/>
      <c r="HD14" s="85"/>
      <c r="HE14" s="84"/>
      <c r="HF14" s="85"/>
      <c r="HG14" s="84"/>
      <c r="HH14" s="84"/>
      <c r="HI14" s="84"/>
      <c r="HJ14" s="84"/>
      <c r="HK14" s="84"/>
      <c r="HL14" s="85"/>
      <c r="HM14" s="84"/>
      <c r="HN14" s="84"/>
      <c r="HO14" s="84"/>
      <c r="HP14" s="84"/>
      <c r="HQ14" s="84"/>
      <c r="HR14" s="85"/>
      <c r="HS14" s="84"/>
      <c r="HT14" s="85"/>
      <c r="HU14" s="84"/>
      <c r="HV14" s="84"/>
      <c r="HW14" s="84"/>
      <c r="HX14" s="84"/>
      <c r="HY14" s="84"/>
      <c r="HZ14" s="85"/>
      <c r="IA14" s="84"/>
      <c r="IB14" s="84"/>
      <c r="IC14" s="84"/>
      <c r="ID14" s="84"/>
      <c r="IE14" s="85"/>
      <c r="IF14" s="84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</row>
    <row r="15" spans="1:256" ht="15" customHeight="1">
      <c r="A15" s="72" t="s">
        <v>29</v>
      </c>
      <c r="B15" s="89"/>
      <c r="C15" s="89"/>
      <c r="D15" s="89"/>
      <c r="E15" s="89"/>
      <c r="F15" s="88">
        <f t="shared" si="11"/>
        <v>0</v>
      </c>
      <c r="G15" s="89"/>
      <c r="H15" s="89"/>
      <c r="I15" s="89"/>
      <c r="J15" s="89"/>
      <c r="K15" s="88">
        <f t="shared" si="0"/>
        <v>0</v>
      </c>
      <c r="L15" s="89"/>
      <c r="M15" s="89"/>
      <c r="N15" s="89"/>
      <c r="O15" s="89"/>
      <c r="P15" s="88">
        <f t="shared" si="1"/>
        <v>0</v>
      </c>
      <c r="Q15" s="89"/>
      <c r="R15" s="89"/>
      <c r="S15" s="89"/>
      <c r="T15" s="89"/>
      <c r="U15" s="88">
        <f t="shared" si="2"/>
        <v>0</v>
      </c>
      <c r="V15" s="89"/>
      <c r="W15" s="89"/>
      <c r="X15" s="89"/>
      <c r="Y15" s="89"/>
      <c r="Z15" s="88">
        <f t="shared" si="3"/>
        <v>0</v>
      </c>
      <c r="AA15" s="89"/>
      <c r="AB15" s="89"/>
      <c r="AC15" s="89"/>
      <c r="AD15" s="89"/>
      <c r="AE15" s="88">
        <f t="shared" si="4"/>
        <v>0</v>
      </c>
      <c r="AF15" s="171">
        <f aca="true" t="shared" si="43" ref="AF15:AI19">G15+L15+Q15+V15+AA15</f>
        <v>0</v>
      </c>
      <c r="AG15" s="171">
        <f t="shared" si="43"/>
        <v>0</v>
      </c>
      <c r="AH15" s="171">
        <f t="shared" si="43"/>
        <v>0</v>
      </c>
      <c r="AI15" s="171">
        <f t="shared" si="43"/>
        <v>0</v>
      </c>
      <c r="AJ15" s="88">
        <f t="shared" si="5"/>
        <v>0</v>
      </c>
      <c r="AK15" s="89"/>
      <c r="AL15" s="89"/>
      <c r="AM15" s="89"/>
      <c r="AN15" s="89"/>
      <c r="AO15" s="88">
        <f t="shared" si="6"/>
        <v>0</v>
      </c>
      <c r="AP15" s="89"/>
      <c r="AQ15" s="89"/>
      <c r="AR15" s="89"/>
      <c r="AS15" s="89"/>
      <c r="AT15" s="88">
        <f t="shared" si="7"/>
        <v>0</v>
      </c>
      <c r="AU15" s="100">
        <f aca="true" t="shared" si="44" ref="AU15:AX18">B15+AF15</f>
        <v>0</v>
      </c>
      <c r="AV15" s="100">
        <f t="shared" si="44"/>
        <v>0</v>
      </c>
      <c r="AW15" s="100">
        <f t="shared" si="44"/>
        <v>0</v>
      </c>
      <c r="AX15" s="100">
        <f t="shared" si="44"/>
        <v>0</v>
      </c>
      <c r="AY15" s="88">
        <f t="shared" si="12"/>
        <v>0</v>
      </c>
      <c r="AZ15" s="157"/>
      <c r="BA15" s="157"/>
      <c r="BB15" s="157"/>
      <c r="BC15" s="157"/>
      <c r="BD15" s="156">
        <f t="shared" si="8"/>
        <v>0</v>
      </c>
      <c r="BE15" s="89"/>
      <c r="BF15" s="89"/>
      <c r="BG15" s="89"/>
      <c r="BH15" s="89"/>
      <c r="BI15" s="88">
        <f t="shared" si="13"/>
        <v>0</v>
      </c>
      <c r="BJ15" s="89"/>
      <c r="BK15" s="89"/>
      <c r="BL15" s="89"/>
      <c r="BM15" s="89"/>
      <c r="BN15" s="88">
        <f t="shared" si="14"/>
        <v>0</v>
      </c>
      <c r="BO15" s="89"/>
      <c r="BP15" s="89"/>
      <c r="BQ15" s="89"/>
      <c r="BR15" s="89"/>
      <c r="BS15" s="88">
        <f t="shared" si="15"/>
        <v>0</v>
      </c>
      <c r="BT15" s="89"/>
      <c r="BU15" s="89"/>
      <c r="BV15" s="89"/>
      <c r="BW15" s="89"/>
      <c r="BX15" s="88">
        <f t="shared" si="9"/>
        <v>0</v>
      </c>
      <c r="BY15" s="100">
        <f aca="true" t="shared" si="45" ref="BY15:CB18">BE15+BO15+BT15</f>
        <v>0</v>
      </c>
      <c r="BZ15" s="100">
        <f t="shared" si="45"/>
        <v>0</v>
      </c>
      <c r="CA15" s="100">
        <f t="shared" si="45"/>
        <v>0</v>
      </c>
      <c r="CB15" s="100">
        <f t="shared" si="45"/>
        <v>0</v>
      </c>
      <c r="CC15" s="88">
        <f t="shared" si="16"/>
        <v>0</v>
      </c>
      <c r="CD15" s="100">
        <f aca="true" t="shared" si="46" ref="CD15:CG18">BY15+AZ15+AU15</f>
        <v>0</v>
      </c>
      <c r="CE15" s="100">
        <f t="shared" si="46"/>
        <v>0</v>
      </c>
      <c r="CF15" s="100">
        <f t="shared" si="46"/>
        <v>0</v>
      </c>
      <c r="CG15" s="100">
        <f t="shared" si="46"/>
        <v>0</v>
      </c>
      <c r="CH15" s="88">
        <f t="shared" si="17"/>
        <v>0</v>
      </c>
      <c r="CI15" s="89"/>
      <c r="CJ15" s="89"/>
      <c r="CK15" s="89"/>
      <c r="CL15" s="89"/>
      <c r="CM15" s="88">
        <f t="shared" si="18"/>
        <v>0</v>
      </c>
      <c r="CN15" s="90"/>
      <c r="CO15" s="90"/>
      <c r="CP15" s="90"/>
      <c r="CQ15" s="90"/>
      <c r="CR15" s="88">
        <f t="shared" si="19"/>
        <v>0</v>
      </c>
      <c r="CS15" s="90"/>
      <c r="CT15" s="90"/>
      <c r="CU15" s="90"/>
      <c r="CV15" s="90"/>
      <c r="CW15" s="88">
        <f t="shared" si="20"/>
        <v>0</v>
      </c>
      <c r="CX15" s="90"/>
      <c r="CY15" s="90"/>
      <c r="CZ15" s="90"/>
      <c r="DA15" s="90"/>
      <c r="DB15" s="88">
        <f t="shared" si="21"/>
        <v>0</v>
      </c>
      <c r="DC15" s="90"/>
      <c r="DD15" s="90"/>
      <c r="DE15" s="90"/>
      <c r="DF15" s="90"/>
      <c r="DG15" s="88">
        <f t="shared" si="22"/>
        <v>0</v>
      </c>
      <c r="DH15" s="89"/>
      <c r="DI15" s="89"/>
      <c r="DJ15" s="89"/>
      <c r="DK15" s="89"/>
      <c r="DL15" s="88">
        <f t="shared" si="23"/>
        <v>0</v>
      </c>
      <c r="DM15" s="90"/>
      <c r="DN15" s="90"/>
      <c r="DO15" s="90"/>
      <c r="DP15" s="90"/>
      <c r="DQ15" s="88">
        <f t="shared" si="24"/>
        <v>0</v>
      </c>
      <c r="DR15" s="89"/>
      <c r="DS15" s="89"/>
      <c r="DT15" s="89"/>
      <c r="DU15" s="89"/>
      <c r="DV15" s="88">
        <f t="shared" si="25"/>
        <v>0</v>
      </c>
      <c r="DW15" s="157"/>
      <c r="DX15" s="157"/>
      <c r="DY15" s="157"/>
      <c r="DZ15" s="157"/>
      <c r="EA15" s="156">
        <f t="shared" si="26"/>
        <v>0</v>
      </c>
      <c r="EB15" s="89"/>
      <c r="EC15" s="89"/>
      <c r="ED15" s="89"/>
      <c r="EE15" s="89"/>
      <c r="EF15" s="88">
        <f t="shared" si="27"/>
        <v>0</v>
      </c>
      <c r="EG15" s="100">
        <f aca="true" t="shared" si="47" ref="EG15:EJ18">DH15+DR15</f>
        <v>0</v>
      </c>
      <c r="EH15" s="100">
        <f t="shared" si="47"/>
        <v>0</v>
      </c>
      <c r="EI15" s="100">
        <f t="shared" si="47"/>
        <v>0</v>
      </c>
      <c r="EJ15" s="100">
        <f t="shared" si="47"/>
        <v>0</v>
      </c>
      <c r="EK15" s="88">
        <f t="shared" si="28"/>
        <v>0</v>
      </c>
      <c r="EL15" s="89"/>
      <c r="EM15" s="89"/>
      <c r="EN15" s="89"/>
      <c r="EO15" s="89"/>
      <c r="EP15" s="88">
        <f t="shared" si="10"/>
        <v>0</v>
      </c>
      <c r="EQ15" s="89"/>
      <c r="ER15" s="89"/>
      <c r="ES15" s="89"/>
      <c r="ET15" s="89"/>
      <c r="EU15" s="88">
        <f t="shared" si="29"/>
        <v>0</v>
      </c>
      <c r="EV15" s="378">
        <f t="shared" si="42"/>
        <v>0</v>
      </c>
      <c r="EW15" s="378">
        <f t="shared" si="42"/>
        <v>0</v>
      </c>
      <c r="EX15" s="378">
        <f t="shared" si="42"/>
        <v>0</v>
      </c>
      <c r="EY15" s="378">
        <f t="shared" si="42"/>
        <v>0</v>
      </c>
      <c r="EZ15" s="375">
        <f t="shared" si="30"/>
        <v>0</v>
      </c>
      <c r="FA15" s="376"/>
      <c r="FB15" s="376"/>
      <c r="FF15" s="85"/>
      <c r="FG15" s="86"/>
      <c r="FH15" s="86"/>
      <c r="FI15" s="84"/>
      <c r="FJ15" s="86"/>
      <c r="FK15" s="86"/>
      <c r="FL15" s="85"/>
      <c r="FM15" s="86"/>
      <c r="FN15" s="86"/>
      <c r="FO15" s="86"/>
      <c r="FP15" s="86"/>
      <c r="FQ15" s="85"/>
      <c r="FR15" s="86"/>
      <c r="FS15" s="85"/>
      <c r="FT15" s="86"/>
      <c r="FU15" s="86"/>
      <c r="FV15" s="84"/>
      <c r="FW15" s="86"/>
      <c r="FX15" s="86"/>
      <c r="FY15" s="85"/>
      <c r="FZ15" s="86"/>
      <c r="GA15" s="86"/>
      <c r="GB15" s="86"/>
      <c r="GC15" s="86"/>
      <c r="GD15" s="85"/>
      <c r="GE15" s="86"/>
      <c r="GF15" s="85"/>
      <c r="GG15" s="86"/>
      <c r="GH15" s="86"/>
      <c r="GI15" s="84"/>
      <c r="GJ15" s="86"/>
      <c r="GK15" s="86"/>
      <c r="GL15" s="85"/>
      <c r="GM15" s="86"/>
      <c r="GN15" s="86"/>
      <c r="GO15" s="86"/>
      <c r="GP15" s="86"/>
      <c r="GQ15" s="85"/>
      <c r="GR15" s="86"/>
      <c r="GS15" s="85"/>
      <c r="GT15" s="86"/>
      <c r="GU15" s="86"/>
      <c r="GV15" s="84"/>
      <c r="GW15" s="86"/>
      <c r="GX15" s="86"/>
      <c r="GY15" s="85"/>
      <c r="GZ15" s="86"/>
      <c r="HA15" s="86"/>
      <c r="HB15" s="86"/>
      <c r="HC15" s="86"/>
      <c r="HD15" s="85"/>
      <c r="HE15" s="86"/>
      <c r="HF15" s="85"/>
      <c r="HG15" s="86"/>
      <c r="HH15" s="86"/>
      <c r="HI15" s="84"/>
      <c r="HJ15" s="86"/>
      <c r="HK15" s="86"/>
      <c r="HL15" s="85"/>
      <c r="HM15" s="86"/>
      <c r="HN15" s="86"/>
      <c r="HO15" s="86"/>
      <c r="HP15" s="86"/>
      <c r="HQ15" s="86"/>
      <c r="HR15" s="85"/>
      <c r="HS15" s="86"/>
      <c r="HT15" s="85"/>
      <c r="HU15" s="86"/>
      <c r="HV15" s="86"/>
      <c r="HW15" s="84"/>
      <c r="HX15" s="86"/>
      <c r="HY15" s="86"/>
      <c r="HZ15" s="85"/>
      <c r="IA15" s="86"/>
      <c r="IB15" s="86"/>
      <c r="IC15" s="86"/>
      <c r="ID15" s="86"/>
      <c r="IE15" s="85"/>
      <c r="IF15" s="86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</row>
    <row r="16" spans="1:256" ht="15" customHeight="1">
      <c r="A16" s="72" t="s">
        <v>30</v>
      </c>
      <c r="B16" s="89"/>
      <c r="C16" s="89"/>
      <c r="D16" s="89"/>
      <c r="E16" s="89"/>
      <c r="F16" s="88">
        <f t="shared" si="11"/>
        <v>0</v>
      </c>
      <c r="G16" s="89"/>
      <c r="H16" s="89"/>
      <c r="I16" s="89"/>
      <c r="J16" s="89"/>
      <c r="K16" s="88">
        <f t="shared" si="0"/>
        <v>0</v>
      </c>
      <c r="L16" s="89"/>
      <c r="M16" s="89"/>
      <c r="N16" s="89"/>
      <c r="O16" s="89"/>
      <c r="P16" s="88">
        <f t="shared" si="1"/>
        <v>0</v>
      </c>
      <c r="Q16" s="89"/>
      <c r="R16" s="89"/>
      <c r="S16" s="89"/>
      <c r="T16" s="89"/>
      <c r="U16" s="88">
        <f t="shared" si="2"/>
        <v>0</v>
      </c>
      <c r="V16" s="89">
        <v>4</v>
      </c>
      <c r="W16" s="89">
        <v>4</v>
      </c>
      <c r="X16" s="89">
        <v>4</v>
      </c>
      <c r="Y16" s="89">
        <v>4</v>
      </c>
      <c r="Z16" s="88">
        <f t="shared" si="3"/>
        <v>16</v>
      </c>
      <c r="AA16" s="89"/>
      <c r="AB16" s="89"/>
      <c r="AC16" s="89"/>
      <c r="AD16" s="89"/>
      <c r="AE16" s="88">
        <f t="shared" si="4"/>
        <v>0</v>
      </c>
      <c r="AF16" s="171">
        <f t="shared" si="43"/>
        <v>4</v>
      </c>
      <c r="AG16" s="171">
        <f t="shared" si="43"/>
        <v>4</v>
      </c>
      <c r="AH16" s="171">
        <f t="shared" si="43"/>
        <v>4</v>
      </c>
      <c r="AI16" s="171">
        <f t="shared" si="43"/>
        <v>4</v>
      </c>
      <c r="AJ16" s="88">
        <f t="shared" si="5"/>
        <v>16</v>
      </c>
      <c r="AK16" s="89"/>
      <c r="AL16" s="89"/>
      <c r="AM16" s="89"/>
      <c r="AN16" s="89"/>
      <c r="AO16" s="88">
        <f t="shared" si="6"/>
        <v>0</v>
      </c>
      <c r="AP16" s="89"/>
      <c r="AQ16" s="89"/>
      <c r="AR16" s="89"/>
      <c r="AS16" s="89"/>
      <c r="AT16" s="88">
        <f t="shared" si="7"/>
        <v>0</v>
      </c>
      <c r="AU16" s="100">
        <f t="shared" si="44"/>
        <v>4</v>
      </c>
      <c r="AV16" s="100">
        <f t="shared" si="44"/>
        <v>4</v>
      </c>
      <c r="AW16" s="100">
        <f t="shared" si="44"/>
        <v>4</v>
      </c>
      <c r="AX16" s="100">
        <f t="shared" si="44"/>
        <v>4</v>
      </c>
      <c r="AY16" s="88">
        <f t="shared" si="12"/>
        <v>16</v>
      </c>
      <c r="AZ16" s="157"/>
      <c r="BA16" s="157"/>
      <c r="BB16" s="157"/>
      <c r="BC16" s="157"/>
      <c r="BD16" s="156">
        <f t="shared" si="8"/>
        <v>0</v>
      </c>
      <c r="BE16" s="89"/>
      <c r="BF16" s="89"/>
      <c r="BG16" s="89"/>
      <c r="BH16" s="89"/>
      <c r="BI16" s="88">
        <f t="shared" si="13"/>
        <v>0</v>
      </c>
      <c r="BJ16" s="89"/>
      <c r="BK16" s="89"/>
      <c r="BL16" s="89"/>
      <c r="BM16" s="89"/>
      <c r="BN16" s="88">
        <f t="shared" si="14"/>
        <v>0</v>
      </c>
      <c r="BO16" s="89"/>
      <c r="BP16" s="89"/>
      <c r="BQ16" s="89"/>
      <c r="BR16" s="89"/>
      <c r="BS16" s="88">
        <f t="shared" si="15"/>
        <v>0</v>
      </c>
      <c r="BT16" s="89"/>
      <c r="BU16" s="89"/>
      <c r="BV16" s="89"/>
      <c r="BW16" s="89"/>
      <c r="BX16" s="88">
        <f t="shared" si="9"/>
        <v>0</v>
      </c>
      <c r="BY16" s="100">
        <f t="shared" si="45"/>
        <v>0</v>
      </c>
      <c r="BZ16" s="100">
        <f t="shared" si="45"/>
        <v>0</v>
      </c>
      <c r="CA16" s="100">
        <f t="shared" si="45"/>
        <v>0</v>
      </c>
      <c r="CB16" s="100">
        <f t="shared" si="45"/>
        <v>0</v>
      </c>
      <c r="CC16" s="88">
        <f t="shared" si="16"/>
        <v>0</v>
      </c>
      <c r="CD16" s="100">
        <f t="shared" si="46"/>
        <v>4</v>
      </c>
      <c r="CE16" s="100">
        <f t="shared" si="46"/>
        <v>4</v>
      </c>
      <c r="CF16" s="100">
        <f t="shared" si="46"/>
        <v>4</v>
      </c>
      <c r="CG16" s="100">
        <f t="shared" si="46"/>
        <v>4</v>
      </c>
      <c r="CH16" s="88">
        <f t="shared" si="17"/>
        <v>16</v>
      </c>
      <c r="CI16" s="89"/>
      <c r="CJ16" s="89"/>
      <c r="CK16" s="89"/>
      <c r="CL16" s="89"/>
      <c r="CM16" s="88">
        <f t="shared" si="18"/>
        <v>0</v>
      </c>
      <c r="CN16" s="90"/>
      <c r="CO16" s="90"/>
      <c r="CP16" s="90"/>
      <c r="CQ16" s="90"/>
      <c r="CR16" s="88">
        <f t="shared" si="19"/>
        <v>0</v>
      </c>
      <c r="CS16" s="90"/>
      <c r="CT16" s="90"/>
      <c r="CU16" s="90"/>
      <c r="CV16" s="90"/>
      <c r="CW16" s="88">
        <f t="shared" si="20"/>
        <v>0</v>
      </c>
      <c r="CX16" s="90"/>
      <c r="CY16" s="90"/>
      <c r="CZ16" s="90"/>
      <c r="DA16" s="90"/>
      <c r="DB16" s="88">
        <f t="shared" si="21"/>
        <v>0</v>
      </c>
      <c r="DC16" s="90"/>
      <c r="DD16" s="90"/>
      <c r="DE16" s="90"/>
      <c r="DF16" s="90"/>
      <c r="DG16" s="88">
        <f t="shared" si="22"/>
        <v>0</v>
      </c>
      <c r="DH16" s="89"/>
      <c r="DI16" s="89"/>
      <c r="DJ16" s="89"/>
      <c r="DK16" s="89"/>
      <c r="DL16" s="88">
        <f t="shared" si="23"/>
        <v>0</v>
      </c>
      <c r="DM16" s="90"/>
      <c r="DN16" s="90"/>
      <c r="DO16" s="90"/>
      <c r="DP16" s="90"/>
      <c r="DQ16" s="88">
        <f t="shared" si="24"/>
        <v>0</v>
      </c>
      <c r="DR16" s="89"/>
      <c r="DS16" s="89"/>
      <c r="DT16" s="89"/>
      <c r="DU16" s="89"/>
      <c r="DV16" s="88">
        <f t="shared" si="25"/>
        <v>0</v>
      </c>
      <c r="DW16" s="157"/>
      <c r="DX16" s="157"/>
      <c r="DY16" s="157"/>
      <c r="DZ16" s="157"/>
      <c r="EA16" s="156">
        <f t="shared" si="26"/>
        <v>0</v>
      </c>
      <c r="EB16" s="89"/>
      <c r="EC16" s="89"/>
      <c r="ED16" s="89"/>
      <c r="EE16" s="89"/>
      <c r="EF16" s="88">
        <f t="shared" si="27"/>
        <v>0</v>
      </c>
      <c r="EG16" s="100">
        <f t="shared" si="47"/>
        <v>0</v>
      </c>
      <c r="EH16" s="100">
        <f t="shared" si="47"/>
        <v>0</v>
      </c>
      <c r="EI16" s="100">
        <f t="shared" si="47"/>
        <v>0</v>
      </c>
      <c r="EJ16" s="100">
        <f t="shared" si="47"/>
        <v>0</v>
      </c>
      <c r="EK16" s="88">
        <f t="shared" si="28"/>
        <v>0</v>
      </c>
      <c r="EL16" s="89"/>
      <c r="EM16" s="89"/>
      <c r="EN16" s="89"/>
      <c r="EO16" s="89"/>
      <c r="EP16" s="88">
        <f t="shared" si="10"/>
        <v>0</v>
      </c>
      <c r="EQ16" s="89"/>
      <c r="ER16" s="89"/>
      <c r="ES16" s="89"/>
      <c r="ET16" s="89"/>
      <c r="EU16" s="88">
        <f t="shared" si="29"/>
        <v>0</v>
      </c>
      <c r="EV16" s="378">
        <f t="shared" si="42"/>
        <v>4</v>
      </c>
      <c r="EW16" s="378">
        <f t="shared" si="42"/>
        <v>4</v>
      </c>
      <c r="EX16" s="378">
        <f t="shared" si="42"/>
        <v>4</v>
      </c>
      <c r="EY16" s="378">
        <f t="shared" si="42"/>
        <v>4</v>
      </c>
      <c r="EZ16" s="375">
        <f t="shared" si="30"/>
        <v>16</v>
      </c>
      <c r="FA16" s="376"/>
      <c r="FB16" s="376"/>
      <c r="FF16" s="85"/>
      <c r="FG16" s="86"/>
      <c r="FH16" s="86"/>
      <c r="FI16" s="84"/>
      <c r="FJ16" s="86"/>
      <c r="FK16" s="86"/>
      <c r="FL16" s="85"/>
      <c r="FM16" s="86"/>
      <c r="FN16" s="86"/>
      <c r="FO16" s="86"/>
      <c r="FP16" s="86"/>
      <c r="FQ16" s="85"/>
      <c r="FR16" s="86"/>
      <c r="FS16" s="85"/>
      <c r="FT16" s="86"/>
      <c r="FU16" s="86"/>
      <c r="FV16" s="84"/>
      <c r="FW16" s="86"/>
      <c r="FX16" s="86"/>
      <c r="FY16" s="85"/>
      <c r="FZ16" s="86"/>
      <c r="GA16" s="86"/>
      <c r="GB16" s="86"/>
      <c r="GC16" s="86"/>
      <c r="GD16" s="85"/>
      <c r="GE16" s="86"/>
      <c r="GF16" s="85"/>
      <c r="GG16" s="86"/>
      <c r="GH16" s="86"/>
      <c r="GI16" s="84"/>
      <c r="GJ16" s="86"/>
      <c r="GK16" s="86"/>
      <c r="GL16" s="85"/>
      <c r="GM16" s="86"/>
      <c r="GN16" s="86"/>
      <c r="GO16" s="86"/>
      <c r="GP16" s="86"/>
      <c r="GQ16" s="85"/>
      <c r="GR16" s="86"/>
      <c r="GS16" s="85"/>
      <c r="GT16" s="86"/>
      <c r="GU16" s="86"/>
      <c r="GV16" s="84"/>
      <c r="GW16" s="86"/>
      <c r="GX16" s="86"/>
      <c r="GY16" s="85"/>
      <c r="GZ16" s="86"/>
      <c r="HA16" s="86"/>
      <c r="HB16" s="86"/>
      <c r="HC16" s="86"/>
      <c r="HD16" s="85"/>
      <c r="HE16" s="86"/>
      <c r="HF16" s="85"/>
      <c r="HG16" s="86"/>
      <c r="HH16" s="86"/>
      <c r="HI16" s="84"/>
      <c r="HJ16" s="86"/>
      <c r="HK16" s="86"/>
      <c r="HL16" s="85"/>
      <c r="HM16" s="86"/>
      <c r="HN16" s="86"/>
      <c r="HO16" s="86"/>
      <c r="HP16" s="86"/>
      <c r="HQ16" s="86"/>
      <c r="HR16" s="85"/>
      <c r="HS16" s="86"/>
      <c r="HT16" s="85"/>
      <c r="HU16" s="86"/>
      <c r="HV16" s="86"/>
      <c r="HW16" s="84"/>
      <c r="HX16" s="86"/>
      <c r="HY16" s="86"/>
      <c r="HZ16" s="85"/>
      <c r="IA16" s="86"/>
      <c r="IB16" s="86"/>
      <c r="IC16" s="86"/>
      <c r="ID16" s="86"/>
      <c r="IE16" s="85"/>
      <c r="IF16" s="86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  <c r="IV16" s="85"/>
    </row>
    <row r="17" spans="1:256" ht="15" customHeight="1">
      <c r="A17" s="72" t="s">
        <v>31</v>
      </c>
      <c r="B17" s="89"/>
      <c r="C17" s="89"/>
      <c r="D17" s="89"/>
      <c r="E17" s="89"/>
      <c r="F17" s="88">
        <f t="shared" si="11"/>
        <v>0</v>
      </c>
      <c r="G17" s="89"/>
      <c r="H17" s="89"/>
      <c r="I17" s="89"/>
      <c r="J17" s="89"/>
      <c r="K17" s="88">
        <f t="shared" si="0"/>
        <v>0</v>
      </c>
      <c r="L17" s="89"/>
      <c r="M17" s="89"/>
      <c r="N17" s="89"/>
      <c r="O17" s="89"/>
      <c r="P17" s="88">
        <f t="shared" si="1"/>
        <v>0</v>
      </c>
      <c r="Q17" s="89"/>
      <c r="R17" s="89"/>
      <c r="S17" s="89"/>
      <c r="T17" s="89"/>
      <c r="U17" s="88">
        <f t="shared" si="2"/>
        <v>0</v>
      </c>
      <c r="V17" s="89">
        <v>3</v>
      </c>
      <c r="W17" s="89">
        <v>3</v>
      </c>
      <c r="X17" s="89">
        <v>3</v>
      </c>
      <c r="Y17" s="89">
        <v>3</v>
      </c>
      <c r="Z17" s="88">
        <f t="shared" si="3"/>
        <v>12</v>
      </c>
      <c r="AA17" s="89"/>
      <c r="AB17" s="89"/>
      <c r="AC17" s="89"/>
      <c r="AD17" s="89"/>
      <c r="AE17" s="88">
        <f t="shared" si="4"/>
        <v>0</v>
      </c>
      <c r="AF17" s="171">
        <f t="shared" si="43"/>
        <v>3</v>
      </c>
      <c r="AG17" s="171">
        <f t="shared" si="43"/>
        <v>3</v>
      </c>
      <c r="AH17" s="171">
        <f t="shared" si="43"/>
        <v>3</v>
      </c>
      <c r="AI17" s="171">
        <f t="shared" si="43"/>
        <v>3</v>
      </c>
      <c r="AJ17" s="88">
        <f t="shared" si="5"/>
        <v>12</v>
      </c>
      <c r="AK17" s="89"/>
      <c r="AL17" s="89"/>
      <c r="AM17" s="89"/>
      <c r="AN17" s="89"/>
      <c r="AO17" s="88">
        <f t="shared" si="6"/>
        <v>0</v>
      </c>
      <c r="AP17" s="89"/>
      <c r="AQ17" s="89"/>
      <c r="AR17" s="89"/>
      <c r="AS17" s="89"/>
      <c r="AT17" s="88">
        <f t="shared" si="7"/>
        <v>0</v>
      </c>
      <c r="AU17" s="100">
        <f t="shared" si="44"/>
        <v>3</v>
      </c>
      <c r="AV17" s="100">
        <f t="shared" si="44"/>
        <v>3</v>
      </c>
      <c r="AW17" s="100">
        <f t="shared" si="44"/>
        <v>3</v>
      </c>
      <c r="AX17" s="100">
        <f t="shared" si="44"/>
        <v>3</v>
      </c>
      <c r="AY17" s="88">
        <f t="shared" si="12"/>
        <v>12</v>
      </c>
      <c r="AZ17" s="157"/>
      <c r="BA17" s="157"/>
      <c r="BB17" s="157"/>
      <c r="BC17" s="157"/>
      <c r="BD17" s="156">
        <f t="shared" si="8"/>
        <v>0</v>
      </c>
      <c r="BE17" s="89"/>
      <c r="BF17" s="89"/>
      <c r="BG17" s="89"/>
      <c r="BH17" s="89"/>
      <c r="BI17" s="88">
        <f t="shared" si="13"/>
        <v>0</v>
      </c>
      <c r="BJ17" s="89"/>
      <c r="BK17" s="89"/>
      <c r="BL17" s="89"/>
      <c r="BM17" s="89"/>
      <c r="BN17" s="88">
        <f t="shared" si="14"/>
        <v>0</v>
      </c>
      <c r="BO17" s="89"/>
      <c r="BP17" s="89"/>
      <c r="BQ17" s="89"/>
      <c r="BR17" s="89"/>
      <c r="BS17" s="88">
        <f t="shared" si="15"/>
        <v>0</v>
      </c>
      <c r="BT17" s="89"/>
      <c r="BU17" s="89"/>
      <c r="BV17" s="89"/>
      <c r="BW17" s="89"/>
      <c r="BX17" s="88">
        <f t="shared" si="9"/>
        <v>0</v>
      </c>
      <c r="BY17" s="100">
        <f t="shared" si="45"/>
        <v>0</v>
      </c>
      <c r="BZ17" s="100">
        <f t="shared" si="45"/>
        <v>0</v>
      </c>
      <c r="CA17" s="100">
        <f t="shared" si="45"/>
        <v>0</v>
      </c>
      <c r="CB17" s="100">
        <f t="shared" si="45"/>
        <v>0</v>
      </c>
      <c r="CC17" s="88">
        <f t="shared" si="16"/>
        <v>0</v>
      </c>
      <c r="CD17" s="100">
        <f t="shared" si="46"/>
        <v>3</v>
      </c>
      <c r="CE17" s="100">
        <f t="shared" si="46"/>
        <v>3</v>
      </c>
      <c r="CF17" s="100">
        <f t="shared" si="46"/>
        <v>3</v>
      </c>
      <c r="CG17" s="100">
        <f t="shared" si="46"/>
        <v>3</v>
      </c>
      <c r="CH17" s="88">
        <f t="shared" si="17"/>
        <v>12</v>
      </c>
      <c r="CI17" s="89"/>
      <c r="CJ17" s="89"/>
      <c r="CK17" s="89"/>
      <c r="CL17" s="89"/>
      <c r="CM17" s="88">
        <f t="shared" si="18"/>
        <v>0</v>
      </c>
      <c r="CN17" s="90"/>
      <c r="CO17" s="90"/>
      <c r="CP17" s="90"/>
      <c r="CQ17" s="90"/>
      <c r="CR17" s="88">
        <f t="shared" si="19"/>
        <v>0</v>
      </c>
      <c r="CS17" s="90"/>
      <c r="CT17" s="90"/>
      <c r="CU17" s="90"/>
      <c r="CV17" s="90"/>
      <c r="CW17" s="88">
        <f t="shared" si="20"/>
        <v>0</v>
      </c>
      <c r="CX17" s="90"/>
      <c r="CY17" s="90"/>
      <c r="CZ17" s="90"/>
      <c r="DA17" s="90"/>
      <c r="DB17" s="88">
        <f t="shared" si="21"/>
        <v>0</v>
      </c>
      <c r="DC17" s="90"/>
      <c r="DD17" s="90"/>
      <c r="DE17" s="90"/>
      <c r="DF17" s="90"/>
      <c r="DG17" s="88">
        <f t="shared" si="22"/>
        <v>0</v>
      </c>
      <c r="DH17" s="89"/>
      <c r="DI17" s="89"/>
      <c r="DJ17" s="89"/>
      <c r="DK17" s="89"/>
      <c r="DL17" s="88">
        <f t="shared" si="23"/>
        <v>0</v>
      </c>
      <c r="DM17" s="90"/>
      <c r="DN17" s="90"/>
      <c r="DO17" s="90"/>
      <c r="DP17" s="90"/>
      <c r="DQ17" s="88">
        <f t="shared" si="24"/>
        <v>0</v>
      </c>
      <c r="DR17" s="89"/>
      <c r="DS17" s="89"/>
      <c r="DT17" s="89"/>
      <c r="DU17" s="89"/>
      <c r="DV17" s="88">
        <f t="shared" si="25"/>
        <v>0</v>
      </c>
      <c r="DW17" s="157"/>
      <c r="DX17" s="157"/>
      <c r="DY17" s="157"/>
      <c r="DZ17" s="157"/>
      <c r="EA17" s="156">
        <f t="shared" si="26"/>
        <v>0</v>
      </c>
      <c r="EB17" s="89"/>
      <c r="EC17" s="89"/>
      <c r="ED17" s="89"/>
      <c r="EE17" s="89"/>
      <c r="EF17" s="88">
        <f t="shared" si="27"/>
        <v>0</v>
      </c>
      <c r="EG17" s="100">
        <f t="shared" si="47"/>
        <v>0</v>
      </c>
      <c r="EH17" s="100">
        <f t="shared" si="47"/>
        <v>0</v>
      </c>
      <c r="EI17" s="100">
        <f t="shared" si="47"/>
        <v>0</v>
      </c>
      <c r="EJ17" s="100">
        <f t="shared" si="47"/>
        <v>0</v>
      </c>
      <c r="EK17" s="88">
        <f t="shared" si="28"/>
        <v>0</v>
      </c>
      <c r="EL17" s="89"/>
      <c r="EM17" s="89"/>
      <c r="EN17" s="89"/>
      <c r="EO17" s="89"/>
      <c r="EP17" s="88">
        <f t="shared" si="10"/>
        <v>0</v>
      </c>
      <c r="EQ17" s="89"/>
      <c r="ER17" s="89"/>
      <c r="ES17" s="89"/>
      <c r="ET17" s="89"/>
      <c r="EU17" s="88">
        <f t="shared" si="29"/>
        <v>0</v>
      </c>
      <c r="EV17" s="378">
        <f t="shared" si="42"/>
        <v>3</v>
      </c>
      <c r="EW17" s="378">
        <f t="shared" si="42"/>
        <v>3</v>
      </c>
      <c r="EX17" s="378">
        <f t="shared" si="42"/>
        <v>3</v>
      </c>
      <c r="EY17" s="378">
        <f t="shared" si="42"/>
        <v>3</v>
      </c>
      <c r="EZ17" s="375">
        <f t="shared" si="30"/>
        <v>12</v>
      </c>
      <c r="FA17" s="376"/>
      <c r="FB17" s="376"/>
      <c r="FF17" s="85"/>
      <c r="FG17" s="86"/>
      <c r="FH17" s="86"/>
      <c r="FI17" s="84"/>
      <c r="FJ17" s="86"/>
      <c r="FK17" s="86"/>
      <c r="FL17" s="85"/>
      <c r="FM17" s="86"/>
      <c r="FN17" s="86"/>
      <c r="FO17" s="86"/>
      <c r="FP17" s="86"/>
      <c r="FQ17" s="85"/>
      <c r="FR17" s="86"/>
      <c r="FS17" s="85"/>
      <c r="FT17" s="86"/>
      <c r="FU17" s="86"/>
      <c r="FV17" s="84"/>
      <c r="FW17" s="86"/>
      <c r="FX17" s="86"/>
      <c r="FY17" s="85"/>
      <c r="FZ17" s="86"/>
      <c r="GA17" s="86"/>
      <c r="GB17" s="86"/>
      <c r="GC17" s="86"/>
      <c r="GD17" s="85"/>
      <c r="GE17" s="86"/>
      <c r="GF17" s="85"/>
      <c r="GG17" s="86"/>
      <c r="GH17" s="86"/>
      <c r="GI17" s="84"/>
      <c r="GJ17" s="86"/>
      <c r="GK17" s="86"/>
      <c r="GL17" s="85"/>
      <c r="GM17" s="86"/>
      <c r="GN17" s="86"/>
      <c r="GO17" s="86"/>
      <c r="GP17" s="86"/>
      <c r="GQ17" s="85"/>
      <c r="GR17" s="86"/>
      <c r="GS17" s="85"/>
      <c r="GT17" s="86"/>
      <c r="GU17" s="86"/>
      <c r="GV17" s="84"/>
      <c r="GW17" s="86"/>
      <c r="GX17" s="86"/>
      <c r="GY17" s="85"/>
      <c r="GZ17" s="86"/>
      <c r="HA17" s="86"/>
      <c r="HB17" s="86"/>
      <c r="HC17" s="86"/>
      <c r="HD17" s="85"/>
      <c r="HE17" s="86"/>
      <c r="HF17" s="85"/>
      <c r="HG17" s="86"/>
      <c r="HH17" s="86"/>
      <c r="HI17" s="84"/>
      <c r="HJ17" s="86"/>
      <c r="HK17" s="86"/>
      <c r="HL17" s="85"/>
      <c r="HM17" s="86"/>
      <c r="HN17" s="86"/>
      <c r="HO17" s="86"/>
      <c r="HP17" s="86"/>
      <c r="HQ17" s="86"/>
      <c r="HR17" s="85"/>
      <c r="HS17" s="86"/>
      <c r="HT17" s="85"/>
      <c r="HU17" s="86"/>
      <c r="HV17" s="86"/>
      <c r="HW17" s="84"/>
      <c r="HX17" s="86"/>
      <c r="HY17" s="86"/>
      <c r="HZ17" s="85"/>
      <c r="IA17" s="86"/>
      <c r="IB17" s="86"/>
      <c r="IC17" s="86"/>
      <c r="ID17" s="86"/>
      <c r="IE17" s="85"/>
      <c r="IF17" s="86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  <c r="IV17" s="85"/>
    </row>
    <row r="18" spans="1:256" ht="15" customHeight="1">
      <c r="A18" s="72" t="s">
        <v>32</v>
      </c>
      <c r="B18" s="89"/>
      <c r="C18" s="89"/>
      <c r="D18" s="89"/>
      <c r="E18" s="89"/>
      <c r="F18" s="88">
        <f t="shared" si="11"/>
        <v>0</v>
      </c>
      <c r="G18" s="89"/>
      <c r="H18" s="89"/>
      <c r="I18" s="89"/>
      <c r="J18" s="89"/>
      <c r="K18" s="88">
        <f t="shared" si="0"/>
        <v>0</v>
      </c>
      <c r="L18" s="89"/>
      <c r="M18" s="89"/>
      <c r="N18" s="89"/>
      <c r="O18" s="89"/>
      <c r="P18" s="88">
        <f t="shared" si="1"/>
        <v>0</v>
      </c>
      <c r="Q18" s="89"/>
      <c r="R18" s="89"/>
      <c r="S18" s="89"/>
      <c r="T18" s="89"/>
      <c r="U18" s="88">
        <f t="shared" si="2"/>
        <v>0</v>
      </c>
      <c r="V18" s="89"/>
      <c r="W18" s="89"/>
      <c r="X18" s="89"/>
      <c r="Y18" s="89"/>
      <c r="Z18" s="88">
        <f t="shared" si="3"/>
        <v>0</v>
      </c>
      <c r="AA18" s="89"/>
      <c r="AB18" s="89"/>
      <c r="AC18" s="89"/>
      <c r="AD18" s="89"/>
      <c r="AE18" s="88">
        <f t="shared" si="4"/>
        <v>0</v>
      </c>
      <c r="AF18" s="171">
        <f t="shared" si="43"/>
        <v>0</v>
      </c>
      <c r="AG18" s="171">
        <f t="shared" si="43"/>
        <v>0</v>
      </c>
      <c r="AH18" s="171">
        <f t="shared" si="43"/>
        <v>0</v>
      </c>
      <c r="AI18" s="171">
        <f t="shared" si="43"/>
        <v>0</v>
      </c>
      <c r="AJ18" s="88">
        <f t="shared" si="5"/>
        <v>0</v>
      </c>
      <c r="AK18" s="89"/>
      <c r="AL18" s="89"/>
      <c r="AM18" s="89"/>
      <c r="AN18" s="89"/>
      <c r="AO18" s="88">
        <f t="shared" si="6"/>
        <v>0</v>
      </c>
      <c r="AP18" s="89"/>
      <c r="AQ18" s="89"/>
      <c r="AR18" s="89"/>
      <c r="AS18" s="89"/>
      <c r="AT18" s="88">
        <f t="shared" si="7"/>
        <v>0</v>
      </c>
      <c r="AU18" s="100">
        <f t="shared" si="44"/>
        <v>0</v>
      </c>
      <c r="AV18" s="100">
        <f t="shared" si="44"/>
        <v>0</v>
      </c>
      <c r="AW18" s="100">
        <f t="shared" si="44"/>
        <v>0</v>
      </c>
      <c r="AX18" s="100">
        <f t="shared" si="44"/>
        <v>0</v>
      </c>
      <c r="AY18" s="88">
        <f t="shared" si="12"/>
        <v>0</v>
      </c>
      <c r="AZ18" s="157"/>
      <c r="BA18" s="157"/>
      <c r="BB18" s="157"/>
      <c r="BC18" s="157"/>
      <c r="BD18" s="156">
        <f t="shared" si="8"/>
        <v>0</v>
      </c>
      <c r="BE18" s="89"/>
      <c r="BF18" s="89"/>
      <c r="BG18" s="89"/>
      <c r="BH18" s="89"/>
      <c r="BI18" s="88">
        <f t="shared" si="13"/>
        <v>0</v>
      </c>
      <c r="BJ18" s="89"/>
      <c r="BK18" s="89"/>
      <c r="BL18" s="89"/>
      <c r="BM18" s="89"/>
      <c r="BN18" s="88">
        <f t="shared" si="14"/>
        <v>0</v>
      </c>
      <c r="BO18" s="89"/>
      <c r="BP18" s="89"/>
      <c r="BQ18" s="89"/>
      <c r="BR18" s="89"/>
      <c r="BS18" s="88">
        <f t="shared" si="15"/>
        <v>0</v>
      </c>
      <c r="BT18" s="89"/>
      <c r="BU18" s="89"/>
      <c r="BV18" s="89"/>
      <c r="BW18" s="89"/>
      <c r="BX18" s="88">
        <f t="shared" si="9"/>
        <v>0</v>
      </c>
      <c r="BY18" s="100">
        <f t="shared" si="45"/>
        <v>0</v>
      </c>
      <c r="BZ18" s="100">
        <f t="shared" si="45"/>
        <v>0</v>
      </c>
      <c r="CA18" s="100">
        <f t="shared" si="45"/>
        <v>0</v>
      </c>
      <c r="CB18" s="100">
        <f t="shared" si="45"/>
        <v>0</v>
      </c>
      <c r="CC18" s="88">
        <f t="shared" si="16"/>
        <v>0</v>
      </c>
      <c r="CD18" s="100">
        <f t="shared" si="46"/>
        <v>0</v>
      </c>
      <c r="CE18" s="100">
        <f t="shared" si="46"/>
        <v>0</v>
      </c>
      <c r="CF18" s="100">
        <f t="shared" si="46"/>
        <v>0</v>
      </c>
      <c r="CG18" s="100">
        <f t="shared" si="46"/>
        <v>0</v>
      </c>
      <c r="CH18" s="88">
        <f t="shared" si="17"/>
        <v>0</v>
      </c>
      <c r="CI18" s="89"/>
      <c r="CJ18" s="89"/>
      <c r="CK18" s="89"/>
      <c r="CL18" s="89"/>
      <c r="CM18" s="88">
        <f t="shared" si="18"/>
        <v>0</v>
      </c>
      <c r="CN18" s="90"/>
      <c r="CO18" s="90"/>
      <c r="CP18" s="90"/>
      <c r="CQ18" s="90"/>
      <c r="CR18" s="88">
        <f t="shared" si="19"/>
        <v>0</v>
      </c>
      <c r="CS18" s="90"/>
      <c r="CT18" s="90"/>
      <c r="CU18" s="90"/>
      <c r="CV18" s="90"/>
      <c r="CW18" s="88">
        <f t="shared" si="20"/>
        <v>0</v>
      </c>
      <c r="CX18" s="90"/>
      <c r="CY18" s="90"/>
      <c r="CZ18" s="90"/>
      <c r="DA18" s="90"/>
      <c r="DB18" s="88">
        <f t="shared" si="21"/>
        <v>0</v>
      </c>
      <c r="DC18" s="90"/>
      <c r="DD18" s="90"/>
      <c r="DE18" s="90"/>
      <c r="DF18" s="90"/>
      <c r="DG18" s="88">
        <f t="shared" si="22"/>
        <v>0</v>
      </c>
      <c r="DH18" s="89"/>
      <c r="DI18" s="89"/>
      <c r="DJ18" s="89"/>
      <c r="DK18" s="89"/>
      <c r="DL18" s="88">
        <f t="shared" si="23"/>
        <v>0</v>
      </c>
      <c r="DM18" s="90"/>
      <c r="DN18" s="90"/>
      <c r="DO18" s="90"/>
      <c r="DP18" s="90"/>
      <c r="DQ18" s="88">
        <f t="shared" si="24"/>
        <v>0</v>
      </c>
      <c r="DR18" s="89"/>
      <c r="DS18" s="89"/>
      <c r="DT18" s="89"/>
      <c r="DU18" s="89"/>
      <c r="DV18" s="88">
        <f t="shared" si="25"/>
        <v>0</v>
      </c>
      <c r="DW18" s="157"/>
      <c r="DX18" s="157"/>
      <c r="DY18" s="157"/>
      <c r="DZ18" s="157"/>
      <c r="EA18" s="156">
        <f t="shared" si="26"/>
        <v>0</v>
      </c>
      <c r="EB18" s="89"/>
      <c r="EC18" s="89"/>
      <c r="ED18" s="89"/>
      <c r="EE18" s="89"/>
      <c r="EF18" s="88">
        <f t="shared" si="27"/>
        <v>0</v>
      </c>
      <c r="EG18" s="100">
        <f t="shared" si="47"/>
        <v>0</v>
      </c>
      <c r="EH18" s="100">
        <f t="shared" si="47"/>
        <v>0</v>
      </c>
      <c r="EI18" s="100">
        <f t="shared" si="47"/>
        <v>0</v>
      </c>
      <c r="EJ18" s="100">
        <f t="shared" si="47"/>
        <v>0</v>
      </c>
      <c r="EK18" s="88">
        <f t="shared" si="28"/>
        <v>0</v>
      </c>
      <c r="EL18" s="89"/>
      <c r="EM18" s="89"/>
      <c r="EN18" s="89"/>
      <c r="EO18" s="89"/>
      <c r="EP18" s="88">
        <f t="shared" si="10"/>
        <v>0</v>
      </c>
      <c r="EQ18" s="89"/>
      <c r="ER18" s="89"/>
      <c r="ES18" s="89"/>
      <c r="ET18" s="89"/>
      <c r="EU18" s="88">
        <f t="shared" si="29"/>
        <v>0</v>
      </c>
      <c r="EV18" s="378">
        <f t="shared" si="42"/>
        <v>0</v>
      </c>
      <c r="EW18" s="378">
        <f t="shared" si="42"/>
        <v>0</v>
      </c>
      <c r="EX18" s="378">
        <f t="shared" si="42"/>
        <v>0</v>
      </c>
      <c r="EY18" s="378">
        <f t="shared" si="42"/>
        <v>0</v>
      </c>
      <c r="EZ18" s="375">
        <f t="shared" si="30"/>
        <v>0</v>
      </c>
      <c r="FA18" s="376"/>
      <c r="FB18" s="376"/>
      <c r="FF18" s="85"/>
      <c r="FG18" s="86"/>
      <c r="FH18" s="86"/>
      <c r="FI18" s="84"/>
      <c r="FJ18" s="86"/>
      <c r="FK18" s="86"/>
      <c r="FL18" s="85"/>
      <c r="FM18" s="86"/>
      <c r="FN18" s="86"/>
      <c r="FO18" s="86"/>
      <c r="FP18" s="86"/>
      <c r="FQ18" s="85"/>
      <c r="FR18" s="86"/>
      <c r="FS18" s="85"/>
      <c r="FT18" s="86"/>
      <c r="FU18" s="86"/>
      <c r="FV18" s="84"/>
      <c r="FW18" s="86"/>
      <c r="FX18" s="86"/>
      <c r="FY18" s="85"/>
      <c r="FZ18" s="86"/>
      <c r="GA18" s="86"/>
      <c r="GB18" s="86"/>
      <c r="GC18" s="86"/>
      <c r="GD18" s="85"/>
      <c r="GE18" s="86"/>
      <c r="GF18" s="85"/>
      <c r="GG18" s="86"/>
      <c r="GH18" s="86"/>
      <c r="GI18" s="84"/>
      <c r="GJ18" s="86"/>
      <c r="GK18" s="86"/>
      <c r="GL18" s="85"/>
      <c r="GM18" s="86"/>
      <c r="GN18" s="86"/>
      <c r="GO18" s="86"/>
      <c r="GP18" s="86"/>
      <c r="GQ18" s="85"/>
      <c r="GR18" s="86"/>
      <c r="GS18" s="85"/>
      <c r="GT18" s="86"/>
      <c r="GU18" s="86"/>
      <c r="GV18" s="84"/>
      <c r="GW18" s="86"/>
      <c r="GX18" s="86"/>
      <c r="GY18" s="85"/>
      <c r="GZ18" s="86"/>
      <c r="HA18" s="86"/>
      <c r="HB18" s="86"/>
      <c r="HC18" s="86"/>
      <c r="HD18" s="85"/>
      <c r="HE18" s="86"/>
      <c r="HF18" s="85"/>
      <c r="HG18" s="86"/>
      <c r="HH18" s="86"/>
      <c r="HI18" s="84"/>
      <c r="HJ18" s="86"/>
      <c r="HK18" s="86"/>
      <c r="HL18" s="85"/>
      <c r="HM18" s="86"/>
      <c r="HN18" s="86"/>
      <c r="HO18" s="86"/>
      <c r="HP18" s="86"/>
      <c r="HQ18" s="86"/>
      <c r="HR18" s="85"/>
      <c r="HS18" s="86"/>
      <c r="HT18" s="85"/>
      <c r="HU18" s="86"/>
      <c r="HV18" s="86"/>
      <c r="HW18" s="84"/>
      <c r="HX18" s="86"/>
      <c r="HY18" s="86"/>
      <c r="HZ18" s="85"/>
      <c r="IA18" s="86"/>
      <c r="IB18" s="86"/>
      <c r="IC18" s="86"/>
      <c r="ID18" s="86"/>
      <c r="IE18" s="85"/>
      <c r="IF18" s="86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  <c r="IV18" s="85"/>
    </row>
    <row r="19" spans="1:256" ht="15" customHeight="1">
      <c r="A19" s="72">
        <v>224</v>
      </c>
      <c r="B19" s="89"/>
      <c r="C19" s="89"/>
      <c r="D19" s="89"/>
      <c r="E19" s="89"/>
      <c r="F19" s="88">
        <f t="shared" si="11"/>
        <v>0</v>
      </c>
      <c r="G19" s="89"/>
      <c r="H19" s="89"/>
      <c r="I19" s="89"/>
      <c r="J19" s="89"/>
      <c r="K19" s="88">
        <f t="shared" si="0"/>
        <v>0</v>
      </c>
      <c r="L19" s="89"/>
      <c r="M19" s="89"/>
      <c r="N19" s="89"/>
      <c r="O19" s="89"/>
      <c r="P19" s="88">
        <f t="shared" si="1"/>
        <v>0</v>
      </c>
      <c r="Q19" s="89"/>
      <c r="R19" s="89"/>
      <c r="S19" s="89"/>
      <c r="T19" s="89"/>
      <c r="U19" s="88">
        <f t="shared" si="2"/>
        <v>0</v>
      </c>
      <c r="V19" s="89">
        <v>13.6</v>
      </c>
      <c r="W19" s="89">
        <v>13.6</v>
      </c>
      <c r="X19" s="89">
        <v>13.5</v>
      </c>
      <c r="Y19" s="89">
        <v>13.5</v>
      </c>
      <c r="Z19" s="88">
        <f t="shared" si="3"/>
        <v>54.2</v>
      </c>
      <c r="AA19" s="89"/>
      <c r="AB19" s="89"/>
      <c r="AC19" s="89"/>
      <c r="AD19" s="89"/>
      <c r="AE19" s="88">
        <f t="shared" si="4"/>
        <v>0</v>
      </c>
      <c r="AF19" s="171">
        <f t="shared" si="43"/>
        <v>13.6</v>
      </c>
      <c r="AG19" s="171">
        <f t="shared" si="43"/>
        <v>13.6</v>
      </c>
      <c r="AH19" s="171">
        <f t="shared" si="43"/>
        <v>13.5</v>
      </c>
      <c r="AI19" s="171">
        <f t="shared" si="43"/>
        <v>13.5</v>
      </c>
      <c r="AJ19" s="88">
        <f t="shared" si="5"/>
        <v>54.2</v>
      </c>
      <c r="AK19" s="89"/>
      <c r="AL19" s="89"/>
      <c r="AM19" s="89"/>
      <c r="AN19" s="89"/>
      <c r="AO19" s="88">
        <f t="shared" si="6"/>
        <v>0</v>
      </c>
      <c r="AP19" s="89"/>
      <c r="AQ19" s="89"/>
      <c r="AR19" s="89"/>
      <c r="AS19" s="89"/>
      <c r="AT19" s="88">
        <f t="shared" si="7"/>
        <v>0</v>
      </c>
      <c r="AU19" s="100">
        <f>AF19</f>
        <v>13.6</v>
      </c>
      <c r="AV19" s="100">
        <f>AG19</f>
        <v>13.6</v>
      </c>
      <c r="AW19" s="100">
        <f>AH19</f>
        <v>13.5</v>
      </c>
      <c r="AX19" s="100">
        <f>AI19</f>
        <v>13.5</v>
      </c>
      <c r="AY19" s="88">
        <f t="shared" si="12"/>
        <v>54.2</v>
      </c>
      <c r="AZ19" s="157"/>
      <c r="BA19" s="157"/>
      <c r="BB19" s="157"/>
      <c r="BC19" s="157"/>
      <c r="BD19" s="156"/>
      <c r="BE19" s="89"/>
      <c r="BF19" s="89"/>
      <c r="BG19" s="89"/>
      <c r="BH19" s="89"/>
      <c r="BI19" s="88"/>
      <c r="BJ19" s="89"/>
      <c r="BK19" s="89"/>
      <c r="BL19" s="89"/>
      <c r="BM19" s="89"/>
      <c r="BN19" s="88">
        <f t="shared" si="14"/>
        <v>0</v>
      </c>
      <c r="BO19" s="89"/>
      <c r="BP19" s="89"/>
      <c r="BQ19" s="89"/>
      <c r="BR19" s="89"/>
      <c r="BS19" s="88">
        <f t="shared" si="15"/>
        <v>0</v>
      </c>
      <c r="BT19" s="89"/>
      <c r="BU19" s="89"/>
      <c r="BV19" s="89"/>
      <c r="BW19" s="89"/>
      <c r="BX19" s="88">
        <f t="shared" si="9"/>
        <v>0</v>
      </c>
      <c r="BY19" s="88">
        <f>BU19+BV19+BW19+BX19</f>
        <v>0</v>
      </c>
      <c r="BZ19" s="88">
        <f>BV19+BW19+BX19+BY19</f>
        <v>0</v>
      </c>
      <c r="CA19" s="88">
        <f>BW19+BX19+BY19+BZ19</f>
        <v>0</v>
      </c>
      <c r="CB19" s="88">
        <f>BX19+BY19+BZ19+CA19</f>
        <v>0</v>
      </c>
      <c r="CC19" s="88">
        <f t="shared" si="16"/>
        <v>0</v>
      </c>
      <c r="CD19" s="100">
        <f>AU19</f>
        <v>13.6</v>
      </c>
      <c r="CE19" s="100">
        <f>AV19</f>
        <v>13.6</v>
      </c>
      <c r="CF19" s="100">
        <f>AW19</f>
        <v>13.5</v>
      </c>
      <c r="CG19" s="100">
        <f>AX19</f>
        <v>13.5</v>
      </c>
      <c r="CH19" s="88">
        <f t="shared" si="17"/>
        <v>54.2</v>
      </c>
      <c r="CI19" s="89"/>
      <c r="CJ19" s="89"/>
      <c r="CK19" s="89"/>
      <c r="CL19" s="89"/>
      <c r="CM19" s="88"/>
      <c r="CN19" s="90"/>
      <c r="CO19" s="90"/>
      <c r="CP19" s="90"/>
      <c r="CQ19" s="90"/>
      <c r="CR19" s="88"/>
      <c r="CS19" s="90"/>
      <c r="CT19" s="90"/>
      <c r="CU19" s="90"/>
      <c r="CV19" s="90"/>
      <c r="CW19" s="88"/>
      <c r="CX19" s="90"/>
      <c r="CY19" s="90"/>
      <c r="CZ19" s="90"/>
      <c r="DA19" s="90"/>
      <c r="DB19" s="88"/>
      <c r="DC19" s="90"/>
      <c r="DD19" s="90"/>
      <c r="DE19" s="90"/>
      <c r="DF19" s="90"/>
      <c r="DG19" s="88"/>
      <c r="DH19" s="89"/>
      <c r="DI19" s="89"/>
      <c r="DJ19" s="89"/>
      <c r="DK19" s="89"/>
      <c r="DL19" s="88"/>
      <c r="DM19" s="90"/>
      <c r="DN19" s="90"/>
      <c r="DO19" s="90"/>
      <c r="DP19" s="90"/>
      <c r="DQ19" s="88">
        <f t="shared" si="24"/>
        <v>0</v>
      </c>
      <c r="DR19" s="89"/>
      <c r="DS19" s="89"/>
      <c r="DT19" s="89"/>
      <c r="DU19" s="89"/>
      <c r="DV19" s="88">
        <f t="shared" si="25"/>
        <v>0</v>
      </c>
      <c r="DW19" s="157"/>
      <c r="DX19" s="157"/>
      <c r="DY19" s="157"/>
      <c r="DZ19" s="157"/>
      <c r="EA19" s="156"/>
      <c r="EB19" s="89"/>
      <c r="EC19" s="89"/>
      <c r="ED19" s="89"/>
      <c r="EE19" s="89"/>
      <c r="EF19" s="88">
        <f>EB19+EC19+ED19+EE19</f>
        <v>0</v>
      </c>
      <c r="EG19" s="100">
        <f>DH19+DR19</f>
        <v>0</v>
      </c>
      <c r="EH19" s="100">
        <f>DI19+DS19</f>
        <v>0</v>
      </c>
      <c r="EI19" s="100">
        <f>DJ19+DT19</f>
        <v>0</v>
      </c>
      <c r="EJ19" s="100">
        <f>DK19+DU19</f>
        <v>0</v>
      </c>
      <c r="EK19" s="88">
        <f>EG19+EH19+EI19+EJ19</f>
        <v>0</v>
      </c>
      <c r="EL19" s="89"/>
      <c r="EM19" s="89"/>
      <c r="EN19" s="89"/>
      <c r="EO19" s="89"/>
      <c r="EP19" s="88"/>
      <c r="EQ19" s="89"/>
      <c r="ER19" s="89"/>
      <c r="ES19" s="89"/>
      <c r="ET19" s="89"/>
      <c r="EU19" s="88"/>
      <c r="EV19" s="378">
        <f>CD19</f>
        <v>13.6</v>
      </c>
      <c r="EW19" s="378">
        <f>CE19</f>
        <v>13.6</v>
      </c>
      <c r="EX19" s="378">
        <f>CF19</f>
        <v>13.5</v>
      </c>
      <c r="EY19" s="378">
        <f>CG19</f>
        <v>13.5</v>
      </c>
      <c r="EZ19" s="375">
        <f t="shared" si="30"/>
        <v>54.2</v>
      </c>
      <c r="FA19" s="376">
        <v>54.2</v>
      </c>
      <c r="FB19" s="376"/>
      <c r="FF19" s="85"/>
      <c r="FG19" s="86"/>
      <c r="FH19" s="86"/>
      <c r="FI19" s="84"/>
      <c r="FJ19" s="86"/>
      <c r="FK19" s="86"/>
      <c r="FL19" s="85"/>
      <c r="FM19" s="86"/>
      <c r="FN19" s="86"/>
      <c r="FO19" s="86"/>
      <c r="FP19" s="86"/>
      <c r="FQ19" s="85"/>
      <c r="FR19" s="86"/>
      <c r="FS19" s="85"/>
      <c r="FT19" s="86"/>
      <c r="FU19" s="86"/>
      <c r="FV19" s="84"/>
      <c r="FW19" s="86"/>
      <c r="FX19" s="86"/>
      <c r="FY19" s="85"/>
      <c r="FZ19" s="86"/>
      <c r="GA19" s="86"/>
      <c r="GB19" s="86"/>
      <c r="GC19" s="86"/>
      <c r="GD19" s="85"/>
      <c r="GE19" s="86"/>
      <c r="GF19" s="85"/>
      <c r="GG19" s="86"/>
      <c r="GH19" s="86"/>
      <c r="GI19" s="84"/>
      <c r="GJ19" s="86"/>
      <c r="GK19" s="86"/>
      <c r="GL19" s="85"/>
      <c r="GM19" s="86"/>
      <c r="GN19" s="86"/>
      <c r="GO19" s="86"/>
      <c r="GP19" s="86"/>
      <c r="GQ19" s="85"/>
      <c r="GR19" s="86"/>
      <c r="GS19" s="85"/>
      <c r="GT19" s="86"/>
      <c r="GU19" s="86"/>
      <c r="GV19" s="84"/>
      <c r="GW19" s="86"/>
      <c r="GX19" s="86"/>
      <c r="GY19" s="85"/>
      <c r="GZ19" s="86"/>
      <c r="HA19" s="86"/>
      <c r="HB19" s="86"/>
      <c r="HC19" s="86"/>
      <c r="HD19" s="85"/>
      <c r="HE19" s="86"/>
      <c r="HF19" s="85"/>
      <c r="HG19" s="86"/>
      <c r="HH19" s="86"/>
      <c r="HI19" s="84"/>
      <c r="HJ19" s="86"/>
      <c r="HK19" s="86"/>
      <c r="HL19" s="85"/>
      <c r="HM19" s="86"/>
      <c r="HN19" s="86"/>
      <c r="HO19" s="86"/>
      <c r="HP19" s="86"/>
      <c r="HQ19" s="86"/>
      <c r="HR19" s="85"/>
      <c r="HS19" s="86"/>
      <c r="HT19" s="85"/>
      <c r="HU19" s="86"/>
      <c r="HV19" s="86"/>
      <c r="HW19" s="84"/>
      <c r="HX19" s="86"/>
      <c r="HY19" s="86"/>
      <c r="HZ19" s="85"/>
      <c r="IA19" s="86"/>
      <c r="IB19" s="86"/>
      <c r="IC19" s="86"/>
      <c r="ID19" s="86"/>
      <c r="IE19" s="85"/>
      <c r="IF19" s="86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85"/>
      <c r="IU19" s="85"/>
      <c r="IV19" s="85"/>
    </row>
    <row r="20" spans="1:256" ht="15" customHeight="1">
      <c r="A20" s="72">
        <v>225</v>
      </c>
      <c r="B20" s="88">
        <f>B21+B22+B23+B24</f>
        <v>0</v>
      </c>
      <c r="C20" s="88">
        <f>C21+C22+C23+C24</f>
        <v>0</v>
      </c>
      <c r="D20" s="88">
        <f>D21+D22+D23+D24</f>
        <v>0</v>
      </c>
      <c r="E20" s="88">
        <f>E21+E22+E23+E24</f>
        <v>0</v>
      </c>
      <c r="F20" s="88">
        <f t="shared" si="11"/>
        <v>0</v>
      </c>
      <c r="G20" s="88">
        <f>G21+G22+G23+G24</f>
        <v>0</v>
      </c>
      <c r="H20" s="88">
        <f>H21+H22+H23+H24</f>
        <v>0</v>
      </c>
      <c r="I20" s="88">
        <f>I21+I22+I23+I24</f>
        <v>0</v>
      </c>
      <c r="J20" s="88">
        <f>J21+J22+J23+J24</f>
        <v>0</v>
      </c>
      <c r="K20" s="88">
        <f t="shared" si="0"/>
        <v>0</v>
      </c>
      <c r="L20" s="88">
        <f>L21+L22+L23+L24</f>
        <v>0</v>
      </c>
      <c r="M20" s="88">
        <f>M21+M22+M23+M24</f>
        <v>0</v>
      </c>
      <c r="N20" s="88">
        <f>N21+N22+N23+N24</f>
        <v>0</v>
      </c>
      <c r="O20" s="88">
        <f>O21+O22+O23+O24</f>
        <v>0</v>
      </c>
      <c r="P20" s="88">
        <f t="shared" si="1"/>
        <v>0</v>
      </c>
      <c r="Q20" s="88">
        <f>Q21+Q22+Q23+Q24</f>
        <v>0</v>
      </c>
      <c r="R20" s="88">
        <f>R21+R22+R23+R24</f>
        <v>0</v>
      </c>
      <c r="S20" s="88">
        <f>S21+S22+S23+S24</f>
        <v>0</v>
      </c>
      <c r="T20" s="88">
        <f>T21+T22+T23+T24</f>
        <v>0</v>
      </c>
      <c r="U20" s="88">
        <f t="shared" si="2"/>
        <v>0</v>
      </c>
      <c r="V20" s="88">
        <f>V21+V22+V23+V24</f>
        <v>5</v>
      </c>
      <c r="W20" s="88">
        <f>W21+W22+W23+W24</f>
        <v>5</v>
      </c>
      <c r="X20" s="88">
        <f>X21+X22+X23+X24</f>
        <v>5</v>
      </c>
      <c r="Y20" s="88">
        <f>Y21+Y22+Y23+Y24</f>
        <v>0</v>
      </c>
      <c r="Z20" s="88">
        <f t="shared" si="3"/>
        <v>15</v>
      </c>
      <c r="AA20" s="88">
        <f>AA21+AA22+AA23+AA24</f>
        <v>0</v>
      </c>
      <c r="AB20" s="88">
        <f>AB21+AB22+AB23+AB24</f>
        <v>0</v>
      </c>
      <c r="AC20" s="88">
        <f>AC21+AC22+AC23+AC24</f>
        <v>0</v>
      </c>
      <c r="AD20" s="88">
        <f>AD21+AD22+AD23+AD24</f>
        <v>0</v>
      </c>
      <c r="AE20" s="88">
        <f t="shared" si="4"/>
        <v>0</v>
      </c>
      <c r="AF20" s="169">
        <f>AF21+AF22+AF23+AF24</f>
        <v>5</v>
      </c>
      <c r="AG20" s="169">
        <f>AG21+AG22+AG23+AG24</f>
        <v>5</v>
      </c>
      <c r="AH20" s="169">
        <f>AH21+AH22+AH23+AH24</f>
        <v>5</v>
      </c>
      <c r="AI20" s="169">
        <f>AI21+AI22+AI23+AI24</f>
        <v>0</v>
      </c>
      <c r="AJ20" s="88">
        <f t="shared" si="5"/>
        <v>15</v>
      </c>
      <c r="AK20" s="88">
        <f>AK21+AK22+AK23+AK24</f>
        <v>0</v>
      </c>
      <c r="AL20" s="88">
        <f>AL21+AL22+AL23+AL24</f>
        <v>0</v>
      </c>
      <c r="AM20" s="88">
        <f>AM21+AM22+AM23+AM24</f>
        <v>0</v>
      </c>
      <c r="AN20" s="88">
        <f>AN21+AN22+AN23+AN24</f>
        <v>0</v>
      </c>
      <c r="AO20" s="88">
        <f t="shared" si="6"/>
        <v>0</v>
      </c>
      <c r="AP20" s="88">
        <f>AP21+AP22+AP23+AP24</f>
        <v>0</v>
      </c>
      <c r="AQ20" s="88">
        <f>AQ21+AQ22+AQ23+AQ24</f>
        <v>0</v>
      </c>
      <c r="AR20" s="88">
        <f>AR21+AR22+AR23+AR24</f>
        <v>0</v>
      </c>
      <c r="AS20" s="88">
        <f>AS21+AS22+AS23+AS24</f>
        <v>0</v>
      </c>
      <c r="AT20" s="88">
        <f t="shared" si="7"/>
        <v>0</v>
      </c>
      <c r="AU20" s="88">
        <f>AU21+AU22+AU23+AU24</f>
        <v>5</v>
      </c>
      <c r="AV20" s="88">
        <f>AV21+AV22+AV23+AV24</f>
        <v>5</v>
      </c>
      <c r="AW20" s="88">
        <f>AW21+AW22+AW23+AW24</f>
        <v>5</v>
      </c>
      <c r="AX20" s="88">
        <f>AX21+AX22+AX23+AX24</f>
        <v>0</v>
      </c>
      <c r="AY20" s="88">
        <f t="shared" si="12"/>
        <v>15</v>
      </c>
      <c r="AZ20" s="156">
        <f>AZ21+AZ22+AZ23+AZ24</f>
        <v>0</v>
      </c>
      <c r="BA20" s="156">
        <f>BA21+BA22+BA23+BA24</f>
        <v>0</v>
      </c>
      <c r="BB20" s="156">
        <f>BB21+BB22+BB23+BB24</f>
        <v>0</v>
      </c>
      <c r="BC20" s="156">
        <f>BC21+BC22+BC23+BC24</f>
        <v>0</v>
      </c>
      <c r="BD20" s="156">
        <f aca="true" t="shared" si="48" ref="BD20:BD26">AZ20+BA20+BB20+BC20</f>
        <v>0</v>
      </c>
      <c r="BE20" s="88">
        <f>BE21+BE22+BE23+BE24</f>
        <v>0</v>
      </c>
      <c r="BF20" s="88">
        <f>BF21+BF22+BF23+BF24</f>
        <v>0</v>
      </c>
      <c r="BG20" s="88">
        <f>BG21+BG22+BG23+BG24</f>
        <v>0</v>
      </c>
      <c r="BH20" s="88">
        <f>BH21+BH22+BH23+BH24</f>
        <v>0</v>
      </c>
      <c r="BI20" s="88">
        <f t="shared" si="13"/>
        <v>0</v>
      </c>
      <c r="BJ20" s="88">
        <f>BJ21+BJ22+BJ23+BJ24</f>
        <v>0</v>
      </c>
      <c r="BK20" s="88">
        <f>BK21+BK22+BK23+BK24</f>
        <v>0</v>
      </c>
      <c r="BL20" s="88">
        <f>BL21+BL22+BL23+BL24</f>
        <v>0</v>
      </c>
      <c r="BM20" s="88">
        <f>BM21+BM22+BM23+BM24</f>
        <v>0</v>
      </c>
      <c r="BN20" s="88">
        <f t="shared" si="14"/>
        <v>0</v>
      </c>
      <c r="BO20" s="88">
        <f>BO21+BO22+BO23+BO24</f>
        <v>0</v>
      </c>
      <c r="BP20" s="88">
        <f>BP21+BP22+BP23+BP24</f>
        <v>0</v>
      </c>
      <c r="BQ20" s="88">
        <f>BQ21+BQ22+BQ23+BQ24</f>
        <v>0</v>
      </c>
      <c r="BR20" s="88">
        <f>BR21+BR22+BR23+BR24</f>
        <v>0</v>
      </c>
      <c r="BS20" s="88">
        <f t="shared" si="15"/>
        <v>0</v>
      </c>
      <c r="BT20" s="88">
        <f>BT21+BT22+BT23+BT24</f>
        <v>0</v>
      </c>
      <c r="BU20" s="88">
        <f>BU21+BU22+BU23+BU24</f>
        <v>0</v>
      </c>
      <c r="BV20" s="88">
        <f>BV21+BV22+BV23+BV24</f>
        <v>0</v>
      </c>
      <c r="BW20" s="88">
        <f>BW21+BW22+BW23+BW24</f>
        <v>0</v>
      </c>
      <c r="BX20" s="88">
        <f t="shared" si="9"/>
        <v>0</v>
      </c>
      <c r="BY20" s="88">
        <f>BY21+BY22+BY23+BY24</f>
        <v>0</v>
      </c>
      <c r="BZ20" s="88">
        <f>BZ21+BZ22+BZ23+BZ24</f>
        <v>0</v>
      </c>
      <c r="CA20" s="88">
        <f>CA21+CA22+CA23+CA24</f>
        <v>0</v>
      </c>
      <c r="CB20" s="88">
        <f>CB21+CB22+CB23+CB24</f>
        <v>0</v>
      </c>
      <c r="CC20" s="88">
        <f t="shared" si="16"/>
        <v>0</v>
      </c>
      <c r="CD20" s="88">
        <f>CD21+CD22+CD23+CD24</f>
        <v>5</v>
      </c>
      <c r="CE20" s="88">
        <f>CE21+CE22+CE23+CE24</f>
        <v>5</v>
      </c>
      <c r="CF20" s="88">
        <f>CF21+CF22+CF23+CF24</f>
        <v>5</v>
      </c>
      <c r="CG20" s="88">
        <f>CG21+CG22+CG23+CG24</f>
        <v>0</v>
      </c>
      <c r="CH20" s="88">
        <f t="shared" si="17"/>
        <v>15</v>
      </c>
      <c r="CI20" s="88">
        <f>CI21+CI22+CI23+CI24</f>
        <v>0</v>
      </c>
      <c r="CJ20" s="88">
        <f>CJ21+CJ22+CJ23+CJ24</f>
        <v>0</v>
      </c>
      <c r="CK20" s="88">
        <f>CK21+CK22+CK23+CK24</f>
        <v>0</v>
      </c>
      <c r="CL20" s="88">
        <f>CL21+CL22+CL23+CL24</f>
        <v>0</v>
      </c>
      <c r="CM20" s="88">
        <f t="shared" si="18"/>
        <v>0</v>
      </c>
      <c r="CN20" s="88">
        <f>CN21+CN22+CN23+CN24</f>
        <v>1.5</v>
      </c>
      <c r="CO20" s="88">
        <f>CO21+CO22+CO23+CO24</f>
        <v>1.5</v>
      </c>
      <c r="CP20" s="88">
        <f>CP21+CP22+CP23+CP24</f>
        <v>1.5</v>
      </c>
      <c r="CQ20" s="88">
        <f>CQ21+CQ22+CQ23+CQ24</f>
        <v>1.5</v>
      </c>
      <c r="CR20" s="88">
        <f t="shared" si="19"/>
        <v>6</v>
      </c>
      <c r="CS20" s="88">
        <f>CS21+CS22+CS23+CS24</f>
        <v>0</v>
      </c>
      <c r="CT20" s="88">
        <f>CT21+CT22+CT23+CT24</f>
        <v>0</v>
      </c>
      <c r="CU20" s="88">
        <f>CU21+CU22+CU23+CU24</f>
        <v>0</v>
      </c>
      <c r="CV20" s="88">
        <f>CV21+CV22+CV23+CV24</f>
        <v>0</v>
      </c>
      <c r="CW20" s="88">
        <f aca="true" t="shared" si="49" ref="CW20:CW28">CS20+CT20+CU20+CV20</f>
        <v>0</v>
      </c>
      <c r="CX20" s="88">
        <f>CX21+CX22+CX23+CX24</f>
        <v>0</v>
      </c>
      <c r="CY20" s="88">
        <f>CY21+CY22+CY23+CY24</f>
        <v>0</v>
      </c>
      <c r="CZ20" s="88">
        <f>CZ21+CZ22+CZ23+CZ24</f>
        <v>0</v>
      </c>
      <c r="DA20" s="88">
        <f>DA21+DA22+DA23+DA24</f>
        <v>0</v>
      </c>
      <c r="DB20" s="88">
        <f aca="true" t="shared" si="50" ref="DB20:DB28">CX20+CY20+CZ20+DA20</f>
        <v>0</v>
      </c>
      <c r="DC20" s="88">
        <f>DC21+DC22+DC23+DC24</f>
        <v>0</v>
      </c>
      <c r="DD20" s="88">
        <f>DD21+DD22+DD23+DD24</f>
        <v>0</v>
      </c>
      <c r="DE20" s="88">
        <f>DE21+DE22+DE23+DE24</f>
        <v>0</v>
      </c>
      <c r="DF20" s="88">
        <f>DF21+DF22+DF23+DF24</f>
        <v>0</v>
      </c>
      <c r="DG20" s="88">
        <f aca="true" t="shared" si="51" ref="DG20:DG26">DC20+DD20+DE20+DF20</f>
        <v>0</v>
      </c>
      <c r="DH20" s="88">
        <f>DH21+DH22+DH23+DH24</f>
        <v>0</v>
      </c>
      <c r="DI20" s="88">
        <f>DI21+DI22+DI23+DI24</f>
        <v>0</v>
      </c>
      <c r="DJ20" s="88">
        <f>DJ21+DJ22+DJ23+DJ24</f>
        <v>0</v>
      </c>
      <c r="DK20" s="88">
        <f>DK21+DK22+DK23+DK24</f>
        <v>0</v>
      </c>
      <c r="DL20" s="88">
        <f t="shared" si="23"/>
        <v>0</v>
      </c>
      <c r="DM20" s="88">
        <f>DM21+DM22+DM23+DM24</f>
        <v>0</v>
      </c>
      <c r="DN20" s="88">
        <f>DN21+DN22+DN23+DN24</f>
        <v>0</v>
      </c>
      <c r="DO20" s="88">
        <f>DO21+DO22+DO23+DO24</f>
        <v>0</v>
      </c>
      <c r="DP20" s="88">
        <f>DP21+DP22+DP23+DP24</f>
        <v>0</v>
      </c>
      <c r="DQ20" s="88">
        <f t="shared" si="24"/>
        <v>0</v>
      </c>
      <c r="DR20" s="88">
        <f>DR21+DR22+DR23+DR24</f>
        <v>10</v>
      </c>
      <c r="DS20" s="88">
        <f>DS21+DS22+DS23+DS24</f>
        <v>10</v>
      </c>
      <c r="DT20" s="88">
        <f>DT21+DT22+DT23+DT24</f>
        <v>10</v>
      </c>
      <c r="DU20" s="88">
        <f>DU21+DU22+DU23+DU24</f>
        <v>5</v>
      </c>
      <c r="DV20" s="88">
        <f t="shared" si="25"/>
        <v>35</v>
      </c>
      <c r="DW20" s="156">
        <f>DW21+DW22+DW23+DW24</f>
        <v>0</v>
      </c>
      <c r="DX20" s="156">
        <f>DX21+DX22+DX23+DX24</f>
        <v>0</v>
      </c>
      <c r="DY20" s="156">
        <f>DY21+DY22+DY23+DY24</f>
        <v>0</v>
      </c>
      <c r="DZ20" s="156">
        <f>DZ21+DZ22+DZ23+DZ24</f>
        <v>0</v>
      </c>
      <c r="EA20" s="156">
        <f t="shared" si="26"/>
        <v>0</v>
      </c>
      <c r="EB20" s="88">
        <f>EB21+EB22+EB23+EB24</f>
        <v>0</v>
      </c>
      <c r="EC20" s="88">
        <f>EC21+EC22+EC23+EC24</f>
        <v>0</v>
      </c>
      <c r="ED20" s="88">
        <f>ED21+ED22+ED23+ED24</f>
        <v>0</v>
      </c>
      <c r="EE20" s="88">
        <f>EE21+EE22+EE23+EE24</f>
        <v>0</v>
      </c>
      <c r="EF20" s="88">
        <f aca="true" t="shared" si="52" ref="EF20:EF26">EB20+EC20+ED20+EE20</f>
        <v>0</v>
      </c>
      <c r="EG20" s="88">
        <f>EG21+EG22+EG23+EG24</f>
        <v>10</v>
      </c>
      <c r="EH20" s="88">
        <f>EH21+EH22+EH23+EH24</f>
        <v>10</v>
      </c>
      <c r="EI20" s="88">
        <f>EI21+EI22+EI23+EI24</f>
        <v>10</v>
      </c>
      <c r="EJ20" s="88">
        <f>EJ21+EJ22+EJ23+EJ24</f>
        <v>5</v>
      </c>
      <c r="EK20" s="88">
        <f t="shared" si="28"/>
        <v>35</v>
      </c>
      <c r="EL20" s="88">
        <f>EL21+EL22+EL23+EL24</f>
        <v>0</v>
      </c>
      <c r="EM20" s="88">
        <f>EM21+EM22+EM23+EM24</f>
        <v>0</v>
      </c>
      <c r="EN20" s="88">
        <f>EN21+EN22+EN23+EN24</f>
        <v>0</v>
      </c>
      <c r="EO20" s="88">
        <f>EO21+EO22+EO23+EO24</f>
        <v>0</v>
      </c>
      <c r="EP20" s="88">
        <f aca="true" t="shared" si="53" ref="EP20:EP43">EL20+EM20+EN20+EO20</f>
        <v>0</v>
      </c>
      <c r="EQ20" s="88">
        <f>EQ21+EQ22+EQ23+EQ24</f>
        <v>0</v>
      </c>
      <c r="ER20" s="88">
        <f>ER21+ER22+ER23+ER24</f>
        <v>0</v>
      </c>
      <c r="ES20" s="88">
        <f>ES21+ES22+ES23+ES24</f>
        <v>0</v>
      </c>
      <c r="ET20" s="88">
        <f>ET21+ET22+ET23+ET24</f>
        <v>0</v>
      </c>
      <c r="EU20" s="88">
        <f t="shared" si="29"/>
        <v>0</v>
      </c>
      <c r="EV20" s="378">
        <f>EV21+EV22+EV23+EV24</f>
        <v>16.5</v>
      </c>
      <c r="EW20" s="378">
        <f>EW21+EW22+EW23+EW24</f>
        <v>16.5</v>
      </c>
      <c r="EX20" s="378">
        <f>EX21+EX22+EX23+EX24</f>
        <v>16.5</v>
      </c>
      <c r="EY20" s="378">
        <f>EY21+EY22+EY23+EY24</f>
        <v>6.5</v>
      </c>
      <c r="EZ20" s="375">
        <f t="shared" si="30"/>
        <v>56</v>
      </c>
      <c r="FA20" s="376"/>
      <c r="FB20" s="376"/>
      <c r="FF20" s="85"/>
      <c r="FG20" s="84"/>
      <c r="FH20" s="84"/>
      <c r="FI20" s="84"/>
      <c r="FJ20" s="84"/>
      <c r="FK20" s="84"/>
      <c r="FL20" s="85"/>
      <c r="FM20" s="84"/>
      <c r="FN20" s="84"/>
      <c r="FO20" s="84"/>
      <c r="FP20" s="84"/>
      <c r="FQ20" s="85"/>
      <c r="FR20" s="84"/>
      <c r="FS20" s="85"/>
      <c r="FT20" s="84"/>
      <c r="FU20" s="84"/>
      <c r="FV20" s="84"/>
      <c r="FW20" s="84"/>
      <c r="FX20" s="84"/>
      <c r="FY20" s="85"/>
      <c r="FZ20" s="84"/>
      <c r="GA20" s="84"/>
      <c r="GB20" s="84"/>
      <c r="GC20" s="84"/>
      <c r="GD20" s="85"/>
      <c r="GE20" s="84"/>
      <c r="GF20" s="85"/>
      <c r="GG20" s="84"/>
      <c r="GH20" s="84"/>
      <c r="GI20" s="84"/>
      <c r="GJ20" s="84"/>
      <c r="GK20" s="84"/>
      <c r="GL20" s="85"/>
      <c r="GM20" s="84"/>
      <c r="GN20" s="84"/>
      <c r="GO20" s="84"/>
      <c r="GP20" s="84"/>
      <c r="GQ20" s="85"/>
      <c r="GR20" s="84"/>
      <c r="GS20" s="85"/>
      <c r="GT20" s="84"/>
      <c r="GU20" s="84"/>
      <c r="GV20" s="84"/>
      <c r="GW20" s="84"/>
      <c r="GX20" s="84"/>
      <c r="GY20" s="85"/>
      <c r="GZ20" s="84"/>
      <c r="HA20" s="84"/>
      <c r="HB20" s="84"/>
      <c r="HC20" s="84"/>
      <c r="HD20" s="85"/>
      <c r="HE20" s="84"/>
      <c r="HF20" s="85"/>
      <c r="HG20" s="84"/>
      <c r="HH20" s="84"/>
      <c r="HI20" s="84"/>
      <c r="HJ20" s="84"/>
      <c r="HK20" s="84"/>
      <c r="HL20" s="85"/>
      <c r="HM20" s="84"/>
      <c r="HN20" s="84"/>
      <c r="HO20" s="84"/>
      <c r="HP20" s="84"/>
      <c r="HQ20" s="84"/>
      <c r="HR20" s="85"/>
      <c r="HS20" s="84"/>
      <c r="HT20" s="85"/>
      <c r="HU20" s="84"/>
      <c r="HV20" s="84"/>
      <c r="HW20" s="84"/>
      <c r="HX20" s="84"/>
      <c r="HY20" s="84"/>
      <c r="HZ20" s="85"/>
      <c r="IA20" s="84"/>
      <c r="IB20" s="84"/>
      <c r="IC20" s="84"/>
      <c r="ID20" s="84"/>
      <c r="IE20" s="85"/>
      <c r="IF20" s="84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  <c r="IU20" s="85"/>
      <c r="IV20" s="85"/>
    </row>
    <row r="21" spans="1:256" ht="15" customHeight="1">
      <c r="A21" s="72" t="s">
        <v>33</v>
      </c>
      <c r="B21" s="89"/>
      <c r="C21" s="89"/>
      <c r="D21" s="89"/>
      <c r="E21" s="89"/>
      <c r="F21" s="88">
        <f t="shared" si="11"/>
        <v>0</v>
      </c>
      <c r="G21" s="89"/>
      <c r="H21" s="89"/>
      <c r="I21" s="89"/>
      <c r="J21" s="89"/>
      <c r="K21" s="88">
        <f t="shared" si="0"/>
        <v>0</v>
      </c>
      <c r="L21" s="89"/>
      <c r="M21" s="89"/>
      <c r="N21" s="89"/>
      <c r="O21" s="89"/>
      <c r="P21" s="88">
        <f t="shared" si="1"/>
        <v>0</v>
      </c>
      <c r="Q21" s="89"/>
      <c r="R21" s="89"/>
      <c r="S21" s="89"/>
      <c r="T21" s="89"/>
      <c r="U21" s="88">
        <f t="shared" si="2"/>
        <v>0</v>
      </c>
      <c r="V21" s="89">
        <v>5</v>
      </c>
      <c r="W21" s="89">
        <v>5</v>
      </c>
      <c r="X21" s="89">
        <v>5</v>
      </c>
      <c r="Y21" s="89">
        <v>0</v>
      </c>
      <c r="Z21" s="88">
        <f t="shared" si="3"/>
        <v>15</v>
      </c>
      <c r="AA21" s="89"/>
      <c r="AB21" s="89"/>
      <c r="AC21" s="89"/>
      <c r="AD21" s="89"/>
      <c r="AE21" s="88">
        <f t="shared" si="4"/>
        <v>0</v>
      </c>
      <c r="AF21" s="171">
        <f aca="true" t="shared" si="54" ref="AF21:AI28">G21+L21+Q21+V21+AA21</f>
        <v>5</v>
      </c>
      <c r="AG21" s="171">
        <f t="shared" si="54"/>
        <v>5</v>
      </c>
      <c r="AH21" s="171">
        <f t="shared" si="54"/>
        <v>5</v>
      </c>
      <c r="AI21" s="171">
        <f t="shared" si="54"/>
        <v>0</v>
      </c>
      <c r="AJ21" s="88">
        <f t="shared" si="5"/>
        <v>15</v>
      </c>
      <c r="AK21" s="89"/>
      <c r="AL21" s="89"/>
      <c r="AM21" s="89"/>
      <c r="AN21" s="89"/>
      <c r="AO21" s="88">
        <f t="shared" si="6"/>
        <v>0</v>
      </c>
      <c r="AP21" s="89"/>
      <c r="AQ21" s="89"/>
      <c r="AR21" s="89"/>
      <c r="AS21" s="89"/>
      <c r="AT21" s="88">
        <f t="shared" si="7"/>
        <v>0</v>
      </c>
      <c r="AU21" s="100">
        <f aca="true" t="shared" si="55" ref="AU21:AX24">B21+AF21</f>
        <v>5</v>
      </c>
      <c r="AV21" s="100">
        <f t="shared" si="55"/>
        <v>5</v>
      </c>
      <c r="AW21" s="100">
        <f t="shared" si="55"/>
        <v>5</v>
      </c>
      <c r="AX21" s="100">
        <f t="shared" si="55"/>
        <v>0</v>
      </c>
      <c r="AY21" s="88">
        <f t="shared" si="12"/>
        <v>15</v>
      </c>
      <c r="AZ21" s="157"/>
      <c r="BA21" s="157"/>
      <c r="BB21" s="157"/>
      <c r="BC21" s="157"/>
      <c r="BD21" s="156">
        <f t="shared" si="48"/>
        <v>0</v>
      </c>
      <c r="BE21" s="89"/>
      <c r="BF21" s="89"/>
      <c r="BG21" s="89"/>
      <c r="BH21" s="89"/>
      <c r="BI21" s="88">
        <f t="shared" si="13"/>
        <v>0</v>
      </c>
      <c r="BJ21" s="89"/>
      <c r="BK21" s="89"/>
      <c r="BL21" s="89"/>
      <c r="BM21" s="89"/>
      <c r="BN21" s="88">
        <f t="shared" si="14"/>
        <v>0</v>
      </c>
      <c r="BO21" s="89"/>
      <c r="BP21" s="89"/>
      <c r="BQ21" s="89"/>
      <c r="BR21" s="89"/>
      <c r="BS21" s="88">
        <f t="shared" si="15"/>
        <v>0</v>
      </c>
      <c r="BT21" s="89"/>
      <c r="BU21" s="89"/>
      <c r="BV21" s="89"/>
      <c r="BW21" s="89"/>
      <c r="BX21" s="88">
        <f t="shared" si="9"/>
        <v>0</v>
      </c>
      <c r="BY21" s="100">
        <f>BE21+BO21+BT21</f>
        <v>0</v>
      </c>
      <c r="BZ21" s="100">
        <f>BF21+BP21+BU21</f>
        <v>0</v>
      </c>
      <c r="CA21" s="100">
        <f>BG21+BQ21+BV21</f>
        <v>0</v>
      </c>
      <c r="CB21" s="100">
        <f>BH21+BR21+BW21</f>
        <v>0</v>
      </c>
      <c r="CC21" s="88">
        <f t="shared" si="16"/>
        <v>0</v>
      </c>
      <c r="CD21" s="100">
        <f aca="true" t="shared" si="56" ref="CD21:CG27">BY21+AZ21+AU21</f>
        <v>5</v>
      </c>
      <c r="CE21" s="100">
        <f t="shared" si="56"/>
        <v>5</v>
      </c>
      <c r="CF21" s="100">
        <f t="shared" si="56"/>
        <v>5</v>
      </c>
      <c r="CG21" s="100">
        <f t="shared" si="56"/>
        <v>0</v>
      </c>
      <c r="CH21" s="88">
        <f t="shared" si="17"/>
        <v>15</v>
      </c>
      <c r="CI21" s="89"/>
      <c r="CJ21" s="89"/>
      <c r="CK21" s="89"/>
      <c r="CL21" s="89"/>
      <c r="CM21" s="88">
        <f t="shared" si="18"/>
        <v>0</v>
      </c>
      <c r="CN21" s="90"/>
      <c r="CO21" s="90"/>
      <c r="CP21" s="90"/>
      <c r="CQ21" s="90"/>
      <c r="CR21" s="88">
        <f t="shared" si="19"/>
        <v>0</v>
      </c>
      <c r="CS21" s="90"/>
      <c r="CT21" s="90"/>
      <c r="CU21" s="90"/>
      <c r="CV21" s="90"/>
      <c r="CW21" s="88">
        <f t="shared" si="49"/>
        <v>0</v>
      </c>
      <c r="CX21" s="90"/>
      <c r="CY21" s="90"/>
      <c r="CZ21" s="90"/>
      <c r="DA21" s="90"/>
      <c r="DB21" s="88">
        <f t="shared" si="50"/>
        <v>0</v>
      </c>
      <c r="DC21" s="90"/>
      <c r="DD21" s="90"/>
      <c r="DE21" s="90"/>
      <c r="DF21" s="90"/>
      <c r="DG21" s="88">
        <f t="shared" si="51"/>
        <v>0</v>
      </c>
      <c r="DH21" s="89"/>
      <c r="DI21" s="89"/>
      <c r="DJ21" s="89"/>
      <c r="DK21" s="89"/>
      <c r="DL21" s="88">
        <f t="shared" si="23"/>
        <v>0</v>
      </c>
      <c r="DM21" s="90"/>
      <c r="DN21" s="90"/>
      <c r="DO21" s="90"/>
      <c r="DP21" s="90"/>
      <c r="DQ21" s="88">
        <f t="shared" si="24"/>
        <v>0</v>
      </c>
      <c r="DR21" s="89"/>
      <c r="DS21" s="89"/>
      <c r="DT21" s="89"/>
      <c r="DU21" s="89"/>
      <c r="DV21" s="88">
        <f t="shared" si="25"/>
        <v>0</v>
      </c>
      <c r="DW21" s="157"/>
      <c r="DX21" s="157"/>
      <c r="DY21" s="157"/>
      <c r="DZ21" s="157"/>
      <c r="EA21" s="156">
        <f t="shared" si="26"/>
        <v>0</v>
      </c>
      <c r="EB21" s="89"/>
      <c r="EC21" s="89"/>
      <c r="ED21" s="89"/>
      <c r="EE21" s="89"/>
      <c r="EF21" s="88">
        <f t="shared" si="52"/>
        <v>0</v>
      </c>
      <c r="EG21" s="100">
        <f aca="true" t="shared" si="57" ref="EG21:EJ22">DH21+DR21</f>
        <v>0</v>
      </c>
      <c r="EH21" s="100">
        <f t="shared" si="57"/>
        <v>0</v>
      </c>
      <c r="EI21" s="100">
        <f>DJ21+DT21+DE21</f>
        <v>0</v>
      </c>
      <c r="EJ21" s="100">
        <f t="shared" si="57"/>
        <v>0</v>
      </c>
      <c r="EK21" s="88">
        <f t="shared" si="28"/>
        <v>0</v>
      </c>
      <c r="EL21" s="89"/>
      <c r="EM21" s="89"/>
      <c r="EN21" s="89"/>
      <c r="EO21" s="89"/>
      <c r="EP21" s="88">
        <f t="shared" si="53"/>
        <v>0</v>
      </c>
      <c r="EQ21" s="89"/>
      <c r="ER21" s="89"/>
      <c r="ES21" s="89"/>
      <c r="ET21" s="89"/>
      <c r="EU21" s="88">
        <f t="shared" si="29"/>
        <v>0</v>
      </c>
      <c r="EV21" s="378">
        <f>AU21</f>
        <v>5</v>
      </c>
      <c r="EW21" s="378">
        <f>AV21</f>
        <v>5</v>
      </c>
      <c r="EX21" s="378">
        <f>AW21</f>
        <v>5</v>
      </c>
      <c r="EY21" s="378">
        <f>AX21</f>
        <v>0</v>
      </c>
      <c r="EZ21" s="375">
        <f t="shared" si="30"/>
        <v>15</v>
      </c>
      <c r="FA21" s="376"/>
      <c r="FB21" s="376"/>
      <c r="FF21" s="85"/>
      <c r="FG21" s="86"/>
      <c r="FH21" s="86"/>
      <c r="FI21" s="84"/>
      <c r="FJ21" s="86"/>
      <c r="FK21" s="86"/>
      <c r="FL21" s="85"/>
      <c r="FM21" s="86"/>
      <c r="FN21" s="86"/>
      <c r="FO21" s="86"/>
      <c r="FP21" s="86"/>
      <c r="FQ21" s="85"/>
      <c r="FR21" s="86"/>
      <c r="FS21" s="85"/>
      <c r="FT21" s="86"/>
      <c r="FU21" s="86"/>
      <c r="FV21" s="84"/>
      <c r="FW21" s="86"/>
      <c r="FX21" s="86"/>
      <c r="FY21" s="85"/>
      <c r="FZ21" s="86"/>
      <c r="GA21" s="86"/>
      <c r="GB21" s="86"/>
      <c r="GC21" s="86"/>
      <c r="GD21" s="85"/>
      <c r="GE21" s="86"/>
      <c r="GF21" s="85"/>
      <c r="GG21" s="86"/>
      <c r="GH21" s="86"/>
      <c r="GI21" s="84"/>
      <c r="GJ21" s="86"/>
      <c r="GK21" s="86"/>
      <c r="GL21" s="85"/>
      <c r="GM21" s="86"/>
      <c r="GN21" s="86"/>
      <c r="GO21" s="86"/>
      <c r="GP21" s="86"/>
      <c r="GQ21" s="85"/>
      <c r="GR21" s="86"/>
      <c r="GS21" s="85"/>
      <c r="GT21" s="86"/>
      <c r="GU21" s="86"/>
      <c r="GV21" s="84"/>
      <c r="GW21" s="86"/>
      <c r="GX21" s="86"/>
      <c r="GY21" s="85"/>
      <c r="GZ21" s="86"/>
      <c r="HA21" s="86"/>
      <c r="HB21" s="86"/>
      <c r="HC21" s="86"/>
      <c r="HD21" s="85"/>
      <c r="HE21" s="86"/>
      <c r="HF21" s="85"/>
      <c r="HG21" s="86"/>
      <c r="HH21" s="86"/>
      <c r="HI21" s="84"/>
      <c r="HJ21" s="86"/>
      <c r="HK21" s="86"/>
      <c r="HL21" s="85"/>
      <c r="HM21" s="86"/>
      <c r="HN21" s="86"/>
      <c r="HO21" s="86"/>
      <c r="HP21" s="86"/>
      <c r="HQ21" s="86"/>
      <c r="HR21" s="85"/>
      <c r="HS21" s="86"/>
      <c r="HT21" s="85"/>
      <c r="HU21" s="86"/>
      <c r="HV21" s="86"/>
      <c r="HW21" s="84"/>
      <c r="HX21" s="86"/>
      <c r="HY21" s="86"/>
      <c r="HZ21" s="85"/>
      <c r="IA21" s="86"/>
      <c r="IB21" s="86"/>
      <c r="IC21" s="86"/>
      <c r="ID21" s="86"/>
      <c r="IE21" s="85"/>
      <c r="IF21" s="86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  <c r="IV21" s="85"/>
    </row>
    <row r="22" spans="1:256" ht="15" customHeight="1">
      <c r="A22" s="72" t="s">
        <v>34</v>
      </c>
      <c r="B22" s="89"/>
      <c r="C22" s="89"/>
      <c r="D22" s="89"/>
      <c r="E22" s="89"/>
      <c r="F22" s="88">
        <f t="shared" si="11"/>
        <v>0</v>
      </c>
      <c r="G22" s="89"/>
      <c r="H22" s="89"/>
      <c r="I22" s="89"/>
      <c r="J22" s="89"/>
      <c r="K22" s="88">
        <f t="shared" si="0"/>
        <v>0</v>
      </c>
      <c r="L22" s="89"/>
      <c r="M22" s="89"/>
      <c r="N22" s="89"/>
      <c r="O22" s="89"/>
      <c r="P22" s="88">
        <f t="shared" si="1"/>
        <v>0</v>
      </c>
      <c r="Q22" s="89"/>
      <c r="R22" s="89"/>
      <c r="S22" s="89"/>
      <c r="T22" s="89"/>
      <c r="U22" s="88">
        <f t="shared" si="2"/>
        <v>0</v>
      </c>
      <c r="V22" s="89"/>
      <c r="W22" s="89"/>
      <c r="X22" s="89"/>
      <c r="Y22" s="89"/>
      <c r="Z22" s="88">
        <f t="shared" si="3"/>
        <v>0</v>
      </c>
      <c r="AA22" s="89"/>
      <c r="AB22" s="89"/>
      <c r="AC22" s="89"/>
      <c r="AD22" s="89"/>
      <c r="AE22" s="88">
        <f t="shared" si="4"/>
        <v>0</v>
      </c>
      <c r="AF22" s="171">
        <f t="shared" si="54"/>
        <v>0</v>
      </c>
      <c r="AG22" s="171">
        <f t="shared" si="54"/>
        <v>0</v>
      </c>
      <c r="AH22" s="171">
        <f t="shared" si="54"/>
        <v>0</v>
      </c>
      <c r="AI22" s="171">
        <f t="shared" si="54"/>
        <v>0</v>
      </c>
      <c r="AJ22" s="88">
        <f t="shared" si="5"/>
        <v>0</v>
      </c>
      <c r="AK22" s="89"/>
      <c r="AL22" s="89"/>
      <c r="AM22" s="89"/>
      <c r="AN22" s="178"/>
      <c r="AO22" s="88">
        <f t="shared" si="6"/>
        <v>0</v>
      </c>
      <c r="AP22" s="89"/>
      <c r="AQ22" s="89"/>
      <c r="AR22" s="89"/>
      <c r="AS22" s="178"/>
      <c r="AT22" s="88">
        <f t="shared" si="7"/>
        <v>0</v>
      </c>
      <c r="AU22" s="100">
        <f t="shared" si="55"/>
        <v>0</v>
      </c>
      <c r="AV22" s="100">
        <f t="shared" si="55"/>
        <v>0</v>
      </c>
      <c r="AW22" s="100">
        <f t="shared" si="55"/>
        <v>0</v>
      </c>
      <c r="AX22" s="100">
        <f t="shared" si="55"/>
        <v>0</v>
      </c>
      <c r="AY22" s="88">
        <f t="shared" si="12"/>
        <v>0</v>
      </c>
      <c r="AZ22" s="157"/>
      <c r="BA22" s="157"/>
      <c r="BB22" s="157"/>
      <c r="BC22" s="157"/>
      <c r="BD22" s="156">
        <f t="shared" si="48"/>
        <v>0</v>
      </c>
      <c r="BE22" s="89"/>
      <c r="BF22" s="89"/>
      <c r="BG22" s="89"/>
      <c r="BH22" s="89"/>
      <c r="BI22" s="88">
        <f t="shared" si="13"/>
        <v>0</v>
      </c>
      <c r="BJ22" s="89"/>
      <c r="BK22" s="89"/>
      <c r="BL22" s="89"/>
      <c r="BM22" s="89"/>
      <c r="BN22" s="88">
        <f t="shared" si="14"/>
        <v>0</v>
      </c>
      <c r="BO22" s="89"/>
      <c r="BP22" s="89"/>
      <c r="BQ22" s="89"/>
      <c r="BR22" s="89"/>
      <c r="BS22" s="88">
        <f t="shared" si="15"/>
        <v>0</v>
      </c>
      <c r="BT22" s="89"/>
      <c r="BU22" s="89"/>
      <c r="BV22" s="89"/>
      <c r="BW22" s="89"/>
      <c r="BX22" s="88">
        <f t="shared" si="9"/>
        <v>0</v>
      </c>
      <c r="BY22" s="100">
        <f aca="true" t="shared" si="58" ref="BY22:CB27">BE22+BO22+BT22</f>
        <v>0</v>
      </c>
      <c r="BZ22" s="100">
        <f t="shared" si="58"/>
        <v>0</v>
      </c>
      <c r="CA22" s="100">
        <f t="shared" si="58"/>
        <v>0</v>
      </c>
      <c r="CB22" s="100">
        <f t="shared" si="58"/>
        <v>0</v>
      </c>
      <c r="CC22" s="88">
        <f t="shared" si="16"/>
        <v>0</v>
      </c>
      <c r="CD22" s="100">
        <f t="shared" si="56"/>
        <v>0</v>
      </c>
      <c r="CE22" s="100">
        <f t="shared" si="56"/>
        <v>0</v>
      </c>
      <c r="CF22" s="100">
        <f t="shared" si="56"/>
        <v>0</v>
      </c>
      <c r="CG22" s="100">
        <f t="shared" si="56"/>
        <v>0</v>
      </c>
      <c r="CH22" s="88">
        <f t="shared" si="17"/>
        <v>0</v>
      </c>
      <c r="CI22" s="89"/>
      <c r="CJ22" s="89"/>
      <c r="CK22" s="89"/>
      <c r="CL22" s="89"/>
      <c r="CM22" s="88">
        <f t="shared" si="18"/>
        <v>0</v>
      </c>
      <c r="CN22" s="90"/>
      <c r="CO22" s="90"/>
      <c r="CP22" s="90"/>
      <c r="CQ22" s="90"/>
      <c r="CR22" s="88">
        <f t="shared" si="19"/>
        <v>0</v>
      </c>
      <c r="CS22" s="90"/>
      <c r="CT22" s="90"/>
      <c r="CU22" s="90"/>
      <c r="CV22" s="90"/>
      <c r="CW22" s="88">
        <f t="shared" si="49"/>
        <v>0</v>
      </c>
      <c r="CX22" s="90"/>
      <c r="CY22" s="90"/>
      <c r="CZ22" s="90"/>
      <c r="DA22" s="90"/>
      <c r="DB22" s="88">
        <f t="shared" si="50"/>
        <v>0</v>
      </c>
      <c r="DC22" s="90"/>
      <c r="DD22" s="90"/>
      <c r="DE22" s="90"/>
      <c r="DF22" s="90"/>
      <c r="DG22" s="88">
        <f t="shared" si="51"/>
        <v>0</v>
      </c>
      <c r="DH22" s="89"/>
      <c r="DI22" s="89"/>
      <c r="DJ22" s="89"/>
      <c r="DK22" s="89"/>
      <c r="DL22" s="88">
        <f t="shared" si="23"/>
        <v>0</v>
      </c>
      <c r="DM22" s="90"/>
      <c r="DN22" s="90"/>
      <c r="DO22" s="90"/>
      <c r="DP22" s="90"/>
      <c r="DQ22" s="88">
        <f t="shared" si="24"/>
        <v>0</v>
      </c>
      <c r="DR22" s="89"/>
      <c r="DS22" s="89"/>
      <c r="DT22" s="89"/>
      <c r="DU22" s="89"/>
      <c r="DV22" s="88">
        <f t="shared" si="25"/>
        <v>0</v>
      </c>
      <c r="DW22" s="157"/>
      <c r="DX22" s="157"/>
      <c r="DY22" s="157"/>
      <c r="DZ22" s="157"/>
      <c r="EA22" s="156">
        <f t="shared" si="26"/>
        <v>0</v>
      </c>
      <c r="EB22" s="89"/>
      <c r="EC22" s="89"/>
      <c r="ED22" s="89"/>
      <c r="EE22" s="89"/>
      <c r="EF22" s="88">
        <f t="shared" si="52"/>
        <v>0</v>
      </c>
      <c r="EG22" s="100">
        <f t="shared" si="57"/>
        <v>0</v>
      </c>
      <c r="EH22" s="100">
        <f t="shared" si="57"/>
        <v>0</v>
      </c>
      <c r="EI22" s="100">
        <f t="shared" si="57"/>
        <v>0</v>
      </c>
      <c r="EJ22" s="100">
        <f t="shared" si="57"/>
        <v>0</v>
      </c>
      <c r="EK22" s="88">
        <f t="shared" si="28"/>
        <v>0</v>
      </c>
      <c r="EL22" s="89"/>
      <c r="EM22" s="89"/>
      <c r="EN22" s="89"/>
      <c r="EO22" s="89"/>
      <c r="EP22" s="88">
        <f t="shared" si="53"/>
        <v>0</v>
      </c>
      <c r="EQ22" s="89"/>
      <c r="ER22" s="89"/>
      <c r="ES22" s="89"/>
      <c r="ET22" s="89"/>
      <c r="EU22" s="88">
        <f t="shared" si="29"/>
        <v>0</v>
      </c>
      <c r="EV22" s="378">
        <f>AF22+DH22+DR22</f>
        <v>0</v>
      </c>
      <c r="EW22" s="378">
        <f>AG22+DI22+DS22</f>
        <v>0</v>
      </c>
      <c r="EX22" s="378">
        <f>AH22+DJ22+DT22</f>
        <v>0</v>
      </c>
      <c r="EY22" s="378">
        <f>AI22+DK22+DU22</f>
        <v>0</v>
      </c>
      <c r="EZ22" s="375">
        <f t="shared" si="30"/>
        <v>0</v>
      </c>
      <c r="FA22" s="376"/>
      <c r="FB22" s="376"/>
      <c r="FF22" s="85"/>
      <c r="FG22" s="86"/>
      <c r="FH22" s="86"/>
      <c r="FI22" s="84"/>
      <c r="FJ22" s="86"/>
      <c r="FK22" s="86"/>
      <c r="FL22" s="85"/>
      <c r="FM22" s="86"/>
      <c r="FN22" s="86"/>
      <c r="FO22" s="86"/>
      <c r="FP22" s="86"/>
      <c r="FQ22" s="85"/>
      <c r="FR22" s="86"/>
      <c r="FS22" s="85"/>
      <c r="FT22" s="86"/>
      <c r="FU22" s="86"/>
      <c r="FV22" s="84"/>
      <c r="FW22" s="86"/>
      <c r="FX22" s="86"/>
      <c r="FY22" s="85"/>
      <c r="FZ22" s="86"/>
      <c r="GA22" s="86"/>
      <c r="GB22" s="86"/>
      <c r="GC22" s="86"/>
      <c r="GD22" s="85"/>
      <c r="GE22" s="86"/>
      <c r="GF22" s="85"/>
      <c r="GG22" s="86"/>
      <c r="GH22" s="86"/>
      <c r="GI22" s="84"/>
      <c r="GJ22" s="86"/>
      <c r="GK22" s="86"/>
      <c r="GL22" s="85"/>
      <c r="GM22" s="86"/>
      <c r="GN22" s="86"/>
      <c r="GO22" s="86"/>
      <c r="GP22" s="86"/>
      <c r="GQ22" s="85"/>
      <c r="GR22" s="86"/>
      <c r="GS22" s="85"/>
      <c r="GT22" s="86"/>
      <c r="GU22" s="86"/>
      <c r="GV22" s="84"/>
      <c r="GW22" s="86"/>
      <c r="GX22" s="86"/>
      <c r="GY22" s="85"/>
      <c r="GZ22" s="86"/>
      <c r="HA22" s="86"/>
      <c r="HB22" s="86"/>
      <c r="HC22" s="86"/>
      <c r="HD22" s="85"/>
      <c r="HE22" s="86"/>
      <c r="HF22" s="85"/>
      <c r="HG22" s="86"/>
      <c r="HH22" s="86"/>
      <c r="HI22" s="84"/>
      <c r="HJ22" s="86"/>
      <c r="HK22" s="86"/>
      <c r="HL22" s="85"/>
      <c r="HM22" s="86"/>
      <c r="HN22" s="86"/>
      <c r="HO22" s="86"/>
      <c r="HP22" s="86"/>
      <c r="HQ22" s="86"/>
      <c r="HR22" s="85"/>
      <c r="HS22" s="86"/>
      <c r="HT22" s="85"/>
      <c r="HU22" s="86"/>
      <c r="HV22" s="86"/>
      <c r="HW22" s="84"/>
      <c r="HX22" s="86"/>
      <c r="HY22" s="86"/>
      <c r="HZ22" s="85"/>
      <c r="IA22" s="86"/>
      <c r="IB22" s="86"/>
      <c r="IC22" s="86"/>
      <c r="ID22" s="86"/>
      <c r="IE22" s="85"/>
      <c r="IF22" s="86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  <c r="IV22" s="85"/>
    </row>
    <row r="23" spans="1:256" ht="15" customHeight="1">
      <c r="A23" s="72" t="s">
        <v>35</v>
      </c>
      <c r="B23" s="89"/>
      <c r="C23" s="89"/>
      <c r="D23" s="89"/>
      <c r="E23" s="89"/>
      <c r="F23" s="88">
        <f t="shared" si="11"/>
        <v>0</v>
      </c>
      <c r="G23" s="89"/>
      <c r="H23" s="89"/>
      <c r="I23" s="89"/>
      <c r="J23" s="89"/>
      <c r="K23" s="88">
        <f t="shared" si="0"/>
        <v>0</v>
      </c>
      <c r="L23" s="89"/>
      <c r="M23" s="89"/>
      <c r="N23" s="89"/>
      <c r="O23" s="89"/>
      <c r="P23" s="88">
        <f t="shared" si="1"/>
        <v>0</v>
      </c>
      <c r="Q23" s="89"/>
      <c r="R23" s="89"/>
      <c r="S23" s="89"/>
      <c r="T23" s="89"/>
      <c r="U23" s="88">
        <f t="shared" si="2"/>
        <v>0</v>
      </c>
      <c r="V23" s="89"/>
      <c r="W23" s="89"/>
      <c r="X23" s="89"/>
      <c r="Y23" s="89"/>
      <c r="Z23" s="88">
        <f t="shared" si="3"/>
        <v>0</v>
      </c>
      <c r="AA23" s="89"/>
      <c r="AB23" s="89"/>
      <c r="AC23" s="89"/>
      <c r="AD23" s="89"/>
      <c r="AE23" s="88">
        <f t="shared" si="4"/>
        <v>0</v>
      </c>
      <c r="AF23" s="171">
        <f t="shared" si="54"/>
        <v>0</v>
      </c>
      <c r="AG23" s="171">
        <f t="shared" si="54"/>
        <v>0</v>
      </c>
      <c r="AH23" s="171">
        <f t="shared" si="54"/>
        <v>0</v>
      </c>
      <c r="AI23" s="171">
        <f t="shared" si="54"/>
        <v>0</v>
      </c>
      <c r="AJ23" s="88">
        <f t="shared" si="5"/>
        <v>0</v>
      </c>
      <c r="AK23" s="89"/>
      <c r="AL23" s="89"/>
      <c r="AM23" s="89"/>
      <c r="AN23" s="89"/>
      <c r="AO23" s="88">
        <f t="shared" si="6"/>
        <v>0</v>
      </c>
      <c r="AP23" s="89"/>
      <c r="AQ23" s="89"/>
      <c r="AR23" s="89"/>
      <c r="AS23" s="89"/>
      <c r="AT23" s="88">
        <f t="shared" si="7"/>
        <v>0</v>
      </c>
      <c r="AU23" s="100">
        <f t="shared" si="55"/>
        <v>0</v>
      </c>
      <c r="AV23" s="100">
        <f t="shared" si="55"/>
        <v>0</v>
      </c>
      <c r="AW23" s="100">
        <f t="shared" si="55"/>
        <v>0</v>
      </c>
      <c r="AX23" s="100">
        <f t="shared" si="55"/>
        <v>0</v>
      </c>
      <c r="AY23" s="88">
        <f t="shared" si="12"/>
        <v>0</v>
      </c>
      <c r="AZ23" s="157"/>
      <c r="BA23" s="157"/>
      <c r="BB23" s="157"/>
      <c r="BC23" s="157"/>
      <c r="BD23" s="156">
        <f t="shared" si="48"/>
        <v>0</v>
      </c>
      <c r="BE23" s="89"/>
      <c r="BF23" s="89"/>
      <c r="BG23" s="89"/>
      <c r="BH23" s="89"/>
      <c r="BI23" s="88">
        <f t="shared" si="13"/>
        <v>0</v>
      </c>
      <c r="BJ23" s="89"/>
      <c r="BK23" s="89"/>
      <c r="BL23" s="89"/>
      <c r="BM23" s="89"/>
      <c r="BN23" s="88">
        <f t="shared" si="14"/>
        <v>0</v>
      </c>
      <c r="BO23" s="89"/>
      <c r="BP23" s="89"/>
      <c r="BQ23" s="89"/>
      <c r="BR23" s="89"/>
      <c r="BS23" s="88">
        <f t="shared" si="15"/>
        <v>0</v>
      </c>
      <c r="BT23" s="89"/>
      <c r="BU23" s="89"/>
      <c r="BV23" s="89"/>
      <c r="BW23" s="89"/>
      <c r="BX23" s="88">
        <f t="shared" si="9"/>
        <v>0</v>
      </c>
      <c r="BY23" s="100">
        <f t="shared" si="58"/>
        <v>0</v>
      </c>
      <c r="BZ23" s="100">
        <f t="shared" si="58"/>
        <v>0</v>
      </c>
      <c r="CA23" s="100">
        <f t="shared" si="58"/>
        <v>0</v>
      </c>
      <c r="CB23" s="100">
        <f t="shared" si="58"/>
        <v>0</v>
      </c>
      <c r="CC23" s="88">
        <f t="shared" si="16"/>
        <v>0</v>
      </c>
      <c r="CD23" s="100">
        <f t="shared" si="56"/>
        <v>0</v>
      </c>
      <c r="CE23" s="100">
        <f t="shared" si="56"/>
        <v>0</v>
      </c>
      <c r="CF23" s="100">
        <f t="shared" si="56"/>
        <v>0</v>
      </c>
      <c r="CG23" s="100">
        <f t="shared" si="56"/>
        <v>0</v>
      </c>
      <c r="CH23" s="88">
        <f t="shared" si="17"/>
        <v>0</v>
      </c>
      <c r="CI23" s="89"/>
      <c r="CJ23" s="89"/>
      <c r="CK23" s="89"/>
      <c r="CL23" s="89"/>
      <c r="CM23" s="88">
        <f t="shared" si="18"/>
        <v>0</v>
      </c>
      <c r="CN23" s="90">
        <v>1.5</v>
      </c>
      <c r="CO23" s="90">
        <v>1.5</v>
      </c>
      <c r="CP23" s="90">
        <v>1.5</v>
      </c>
      <c r="CQ23" s="90">
        <v>1.5</v>
      </c>
      <c r="CR23" s="88">
        <f t="shared" si="19"/>
        <v>6</v>
      </c>
      <c r="CS23" s="90"/>
      <c r="CT23" s="90"/>
      <c r="CU23" s="90"/>
      <c r="CV23" s="90"/>
      <c r="CW23" s="88">
        <f t="shared" si="49"/>
        <v>0</v>
      </c>
      <c r="CX23" s="90"/>
      <c r="CY23" s="90"/>
      <c r="CZ23" s="90"/>
      <c r="DA23" s="90"/>
      <c r="DB23" s="88">
        <f t="shared" si="50"/>
        <v>0</v>
      </c>
      <c r="DC23" s="90"/>
      <c r="DD23" s="90"/>
      <c r="DE23" s="90"/>
      <c r="DF23" s="90"/>
      <c r="DG23" s="88">
        <f t="shared" si="51"/>
        <v>0</v>
      </c>
      <c r="DH23" s="89"/>
      <c r="DI23" s="89"/>
      <c r="DJ23" s="89"/>
      <c r="DK23" s="89"/>
      <c r="DL23" s="88">
        <f t="shared" si="23"/>
        <v>0</v>
      </c>
      <c r="DM23" s="90"/>
      <c r="DN23" s="90"/>
      <c r="DO23" s="90"/>
      <c r="DP23" s="90"/>
      <c r="DQ23" s="88">
        <f t="shared" si="24"/>
        <v>0</v>
      </c>
      <c r="DR23" s="89">
        <v>10</v>
      </c>
      <c r="DS23" s="89">
        <v>10</v>
      </c>
      <c r="DT23" s="89">
        <v>10</v>
      </c>
      <c r="DU23" s="89">
        <v>5</v>
      </c>
      <c r="DV23" s="88">
        <f t="shared" si="25"/>
        <v>35</v>
      </c>
      <c r="DW23" s="157"/>
      <c r="DX23" s="157"/>
      <c r="DY23" s="157"/>
      <c r="DZ23" s="157"/>
      <c r="EA23" s="156">
        <f t="shared" si="26"/>
        <v>0</v>
      </c>
      <c r="EB23" s="89"/>
      <c r="EC23" s="89"/>
      <c r="ED23" s="89"/>
      <c r="EE23" s="89"/>
      <c r="EF23" s="88">
        <f t="shared" si="52"/>
        <v>0</v>
      </c>
      <c r="EG23" s="100">
        <f>DH23+DM23+DR23+DW23+EB23</f>
        <v>10</v>
      </c>
      <c r="EH23" s="100">
        <f>DI23+DN23+DS23+DX23+EC23</f>
        <v>10</v>
      </c>
      <c r="EI23" s="100">
        <f>DJ23+DO23+DT23+DY23+ED23</f>
        <v>10</v>
      </c>
      <c r="EJ23" s="100">
        <f>DK23+DP23+DU23+DZ23+EE23</f>
        <v>5</v>
      </c>
      <c r="EK23" s="88">
        <f t="shared" si="28"/>
        <v>35</v>
      </c>
      <c r="EL23" s="89"/>
      <c r="EM23" s="89"/>
      <c r="EN23" s="89"/>
      <c r="EO23" s="89"/>
      <c r="EP23" s="88">
        <f t="shared" si="53"/>
        <v>0</v>
      </c>
      <c r="EQ23" s="89"/>
      <c r="ER23" s="89"/>
      <c r="ES23" s="89"/>
      <c r="ET23" s="89"/>
      <c r="EU23" s="88">
        <f t="shared" si="29"/>
        <v>0</v>
      </c>
      <c r="EV23" s="378">
        <f>CD23+CI23+CN23+CX23+DC23+EG23+EQ23</f>
        <v>11.5</v>
      </c>
      <c r="EW23" s="378">
        <f>CE23+CJ23+CO23+CY23+DD23+EH23+ER23</f>
        <v>11.5</v>
      </c>
      <c r="EX23" s="378">
        <f>CF23+CK23+CP23+CZ23+DE23+EI23+ES23</f>
        <v>11.5</v>
      </c>
      <c r="EY23" s="378">
        <f>CG23+CL23+CQ23+DA23+DF23+EJ23+ET23</f>
        <v>6.5</v>
      </c>
      <c r="EZ23" s="375">
        <f>EV23+EW23+EX23+EY23</f>
        <v>41</v>
      </c>
      <c r="FA23" s="376"/>
      <c r="FB23" s="376"/>
      <c r="FF23" s="85"/>
      <c r="FG23" s="86"/>
      <c r="FH23" s="86"/>
      <c r="FI23" s="84"/>
      <c r="FJ23" s="86"/>
      <c r="FK23" s="86"/>
      <c r="FL23" s="85"/>
      <c r="FM23" s="86"/>
      <c r="FN23" s="86"/>
      <c r="FO23" s="86"/>
      <c r="FP23" s="86"/>
      <c r="FQ23" s="85"/>
      <c r="FR23" s="86"/>
      <c r="FS23" s="85"/>
      <c r="FT23" s="86"/>
      <c r="FU23" s="86"/>
      <c r="FV23" s="84"/>
      <c r="FW23" s="86"/>
      <c r="FX23" s="86"/>
      <c r="FY23" s="85"/>
      <c r="FZ23" s="86"/>
      <c r="GA23" s="86"/>
      <c r="GB23" s="86"/>
      <c r="GC23" s="86"/>
      <c r="GD23" s="85"/>
      <c r="GE23" s="86"/>
      <c r="GF23" s="85"/>
      <c r="GG23" s="86"/>
      <c r="GH23" s="86"/>
      <c r="GI23" s="84"/>
      <c r="GJ23" s="86"/>
      <c r="GK23" s="86"/>
      <c r="GL23" s="85"/>
      <c r="GM23" s="86"/>
      <c r="GN23" s="86"/>
      <c r="GO23" s="86"/>
      <c r="GP23" s="86"/>
      <c r="GQ23" s="85"/>
      <c r="GR23" s="86"/>
      <c r="GS23" s="85"/>
      <c r="GT23" s="86"/>
      <c r="GU23" s="86"/>
      <c r="GV23" s="84"/>
      <c r="GW23" s="86"/>
      <c r="GX23" s="86"/>
      <c r="GY23" s="85"/>
      <c r="GZ23" s="86"/>
      <c r="HA23" s="86"/>
      <c r="HB23" s="86"/>
      <c r="HC23" s="86"/>
      <c r="HD23" s="85"/>
      <c r="HE23" s="86"/>
      <c r="HF23" s="85"/>
      <c r="HG23" s="86"/>
      <c r="HH23" s="86"/>
      <c r="HI23" s="84"/>
      <c r="HJ23" s="86"/>
      <c r="HK23" s="86"/>
      <c r="HL23" s="85"/>
      <c r="HM23" s="86"/>
      <c r="HN23" s="86"/>
      <c r="HO23" s="86"/>
      <c r="HP23" s="86"/>
      <c r="HQ23" s="86"/>
      <c r="HR23" s="85"/>
      <c r="HS23" s="86"/>
      <c r="HT23" s="85"/>
      <c r="HU23" s="86"/>
      <c r="HV23" s="86"/>
      <c r="HW23" s="84"/>
      <c r="HX23" s="86"/>
      <c r="HY23" s="86"/>
      <c r="HZ23" s="85"/>
      <c r="IA23" s="86"/>
      <c r="IB23" s="86"/>
      <c r="IC23" s="86"/>
      <c r="ID23" s="86"/>
      <c r="IE23" s="85"/>
      <c r="IF23" s="86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  <c r="IV23" s="85"/>
    </row>
    <row r="24" spans="1:256" ht="15" customHeight="1">
      <c r="A24" s="72" t="s">
        <v>36</v>
      </c>
      <c r="B24" s="89"/>
      <c r="C24" s="89"/>
      <c r="D24" s="89"/>
      <c r="E24" s="89"/>
      <c r="F24" s="88">
        <f t="shared" si="11"/>
        <v>0</v>
      </c>
      <c r="G24" s="89"/>
      <c r="H24" s="89"/>
      <c r="I24" s="89"/>
      <c r="J24" s="89"/>
      <c r="K24" s="88">
        <f t="shared" si="0"/>
        <v>0</v>
      </c>
      <c r="L24" s="89"/>
      <c r="M24" s="89"/>
      <c r="N24" s="89"/>
      <c r="O24" s="89"/>
      <c r="P24" s="88">
        <f t="shared" si="1"/>
        <v>0</v>
      </c>
      <c r="Q24" s="89"/>
      <c r="R24" s="89"/>
      <c r="S24" s="89"/>
      <c r="T24" s="89"/>
      <c r="U24" s="88">
        <f t="shared" si="2"/>
        <v>0</v>
      </c>
      <c r="V24" s="89"/>
      <c r="W24" s="89"/>
      <c r="X24" s="89"/>
      <c r="Y24" s="89"/>
      <c r="Z24" s="88">
        <f t="shared" si="3"/>
        <v>0</v>
      </c>
      <c r="AA24" s="89"/>
      <c r="AB24" s="89"/>
      <c r="AC24" s="89"/>
      <c r="AD24" s="89"/>
      <c r="AE24" s="88">
        <f t="shared" si="4"/>
        <v>0</v>
      </c>
      <c r="AF24" s="171">
        <f t="shared" si="54"/>
        <v>0</v>
      </c>
      <c r="AG24" s="171">
        <f t="shared" si="54"/>
        <v>0</v>
      </c>
      <c r="AH24" s="171">
        <f t="shared" si="54"/>
        <v>0</v>
      </c>
      <c r="AI24" s="171">
        <f t="shared" si="54"/>
        <v>0</v>
      </c>
      <c r="AJ24" s="88">
        <f t="shared" si="5"/>
        <v>0</v>
      </c>
      <c r="AK24" s="89"/>
      <c r="AL24" s="89"/>
      <c r="AM24" s="89"/>
      <c r="AN24" s="89"/>
      <c r="AO24" s="88">
        <f t="shared" si="6"/>
        <v>0</v>
      </c>
      <c r="AP24" s="89"/>
      <c r="AQ24" s="89"/>
      <c r="AR24" s="89"/>
      <c r="AS24" s="89"/>
      <c r="AT24" s="88">
        <f t="shared" si="7"/>
        <v>0</v>
      </c>
      <c r="AU24" s="100">
        <f t="shared" si="55"/>
        <v>0</v>
      </c>
      <c r="AV24" s="100">
        <f t="shared" si="55"/>
        <v>0</v>
      </c>
      <c r="AW24" s="100">
        <f t="shared" si="55"/>
        <v>0</v>
      </c>
      <c r="AX24" s="100">
        <f t="shared" si="55"/>
        <v>0</v>
      </c>
      <c r="AY24" s="88">
        <f t="shared" si="12"/>
        <v>0</v>
      </c>
      <c r="AZ24" s="157"/>
      <c r="BA24" s="157"/>
      <c r="BB24" s="157"/>
      <c r="BC24" s="157"/>
      <c r="BD24" s="156">
        <f t="shared" si="48"/>
        <v>0</v>
      </c>
      <c r="BE24" s="89"/>
      <c r="BF24" s="89"/>
      <c r="BG24" s="89"/>
      <c r="BH24" s="89"/>
      <c r="BI24" s="88">
        <f t="shared" si="13"/>
        <v>0</v>
      </c>
      <c r="BJ24" s="89"/>
      <c r="BK24" s="89"/>
      <c r="BL24" s="89"/>
      <c r="BM24" s="89"/>
      <c r="BN24" s="88">
        <f t="shared" si="14"/>
        <v>0</v>
      </c>
      <c r="BO24" s="89"/>
      <c r="BP24" s="89"/>
      <c r="BQ24" s="89"/>
      <c r="BR24" s="89"/>
      <c r="BS24" s="88">
        <f t="shared" si="15"/>
        <v>0</v>
      </c>
      <c r="BT24" s="89"/>
      <c r="BU24" s="89"/>
      <c r="BV24" s="89"/>
      <c r="BW24" s="89"/>
      <c r="BX24" s="88">
        <f t="shared" si="9"/>
        <v>0</v>
      </c>
      <c r="BY24" s="100">
        <f t="shared" si="58"/>
        <v>0</v>
      </c>
      <c r="BZ24" s="100">
        <f t="shared" si="58"/>
        <v>0</v>
      </c>
      <c r="CA24" s="100">
        <f t="shared" si="58"/>
        <v>0</v>
      </c>
      <c r="CB24" s="100">
        <f t="shared" si="58"/>
        <v>0</v>
      </c>
      <c r="CC24" s="88">
        <f t="shared" si="16"/>
        <v>0</v>
      </c>
      <c r="CD24" s="100">
        <f t="shared" si="56"/>
        <v>0</v>
      </c>
      <c r="CE24" s="100">
        <f t="shared" si="56"/>
        <v>0</v>
      </c>
      <c r="CF24" s="100">
        <f t="shared" si="56"/>
        <v>0</v>
      </c>
      <c r="CG24" s="100">
        <f t="shared" si="56"/>
        <v>0</v>
      </c>
      <c r="CH24" s="88">
        <f t="shared" si="17"/>
        <v>0</v>
      </c>
      <c r="CI24" s="89"/>
      <c r="CJ24" s="89"/>
      <c r="CK24" s="89"/>
      <c r="CL24" s="89"/>
      <c r="CM24" s="88">
        <f t="shared" si="18"/>
        <v>0</v>
      </c>
      <c r="CN24" s="90"/>
      <c r="CO24" s="90"/>
      <c r="CP24" s="90"/>
      <c r="CQ24" s="90"/>
      <c r="CR24" s="88">
        <f t="shared" si="19"/>
        <v>0</v>
      </c>
      <c r="CS24" s="90"/>
      <c r="CT24" s="90"/>
      <c r="CU24" s="90"/>
      <c r="CV24" s="90"/>
      <c r="CW24" s="88">
        <f t="shared" si="49"/>
        <v>0</v>
      </c>
      <c r="CX24" s="90"/>
      <c r="CY24" s="90"/>
      <c r="CZ24" s="90"/>
      <c r="DA24" s="90"/>
      <c r="DB24" s="88">
        <f t="shared" si="50"/>
        <v>0</v>
      </c>
      <c r="DC24" s="90"/>
      <c r="DD24" s="90"/>
      <c r="DE24" s="90"/>
      <c r="DF24" s="90"/>
      <c r="DG24" s="88">
        <f t="shared" si="51"/>
        <v>0</v>
      </c>
      <c r="DH24" s="89"/>
      <c r="DI24" s="89"/>
      <c r="DJ24" s="89"/>
      <c r="DK24" s="89"/>
      <c r="DL24" s="88">
        <f t="shared" si="23"/>
        <v>0</v>
      </c>
      <c r="DM24" s="90"/>
      <c r="DN24" s="90"/>
      <c r="DO24" s="90"/>
      <c r="DP24" s="90"/>
      <c r="DQ24" s="88">
        <f t="shared" si="24"/>
        <v>0</v>
      </c>
      <c r="DR24" s="89"/>
      <c r="DS24" s="89"/>
      <c r="DT24" s="89"/>
      <c r="DU24" s="89"/>
      <c r="DV24" s="88">
        <f t="shared" si="25"/>
        <v>0</v>
      </c>
      <c r="DW24" s="157"/>
      <c r="DX24" s="157"/>
      <c r="DY24" s="157"/>
      <c r="DZ24" s="157"/>
      <c r="EA24" s="156">
        <f t="shared" si="26"/>
        <v>0</v>
      </c>
      <c r="EB24" s="89"/>
      <c r="EC24" s="89"/>
      <c r="ED24" s="89"/>
      <c r="EE24" s="89"/>
      <c r="EF24" s="88">
        <f t="shared" si="52"/>
        <v>0</v>
      </c>
      <c r="EG24" s="100">
        <f>DH24+DM24+DR24+DW24</f>
        <v>0</v>
      </c>
      <c r="EH24" s="100">
        <f>DI24+DN24+DS24+DX24</f>
        <v>0</v>
      </c>
      <c r="EI24" s="100">
        <f>DJ24+DO24+DT24+DY24</f>
        <v>0</v>
      </c>
      <c r="EJ24" s="100">
        <f>DK24+DP24+DU24+DZ24</f>
        <v>0</v>
      </c>
      <c r="EK24" s="88">
        <f t="shared" si="28"/>
        <v>0</v>
      </c>
      <c r="EL24" s="89"/>
      <c r="EM24" s="89"/>
      <c r="EN24" s="89"/>
      <c r="EO24" s="89"/>
      <c r="EP24" s="88">
        <f t="shared" si="53"/>
        <v>0</v>
      </c>
      <c r="EQ24" s="89"/>
      <c r="ER24" s="89"/>
      <c r="ES24" s="89"/>
      <c r="ET24" s="89"/>
      <c r="EU24" s="88">
        <f t="shared" si="29"/>
        <v>0</v>
      </c>
      <c r="EV24" s="378">
        <f>CD24+CI24+EG24</f>
        <v>0</v>
      </c>
      <c r="EW24" s="378">
        <f>CE24+CJ24+EH24</f>
        <v>0</v>
      </c>
      <c r="EX24" s="378">
        <f>CF24+CK24+EI24</f>
        <v>0</v>
      </c>
      <c r="EY24" s="378">
        <f>CG24+CL24+EJ24</f>
        <v>0</v>
      </c>
      <c r="EZ24" s="375">
        <f t="shared" si="30"/>
        <v>0</v>
      </c>
      <c r="FA24" s="376"/>
      <c r="FB24" s="376"/>
      <c r="FF24" s="85"/>
      <c r="FG24" s="86"/>
      <c r="FH24" s="86"/>
      <c r="FI24" s="84"/>
      <c r="FJ24" s="86"/>
      <c r="FK24" s="86"/>
      <c r="FL24" s="85"/>
      <c r="FM24" s="86"/>
      <c r="FN24" s="86"/>
      <c r="FO24" s="86"/>
      <c r="FP24" s="86"/>
      <c r="FQ24" s="85"/>
      <c r="FR24" s="86"/>
      <c r="FS24" s="85"/>
      <c r="FT24" s="86"/>
      <c r="FU24" s="86"/>
      <c r="FV24" s="84"/>
      <c r="FW24" s="86"/>
      <c r="FX24" s="86"/>
      <c r="FY24" s="85"/>
      <c r="FZ24" s="86"/>
      <c r="GA24" s="86"/>
      <c r="GB24" s="86"/>
      <c r="GC24" s="86"/>
      <c r="GD24" s="85"/>
      <c r="GE24" s="86"/>
      <c r="GF24" s="85"/>
      <c r="GG24" s="86"/>
      <c r="GH24" s="86"/>
      <c r="GI24" s="84"/>
      <c r="GJ24" s="86"/>
      <c r="GK24" s="86"/>
      <c r="GL24" s="85"/>
      <c r="GM24" s="86"/>
      <c r="GN24" s="86"/>
      <c r="GO24" s="86"/>
      <c r="GP24" s="86"/>
      <c r="GQ24" s="85"/>
      <c r="GR24" s="86"/>
      <c r="GS24" s="85"/>
      <c r="GT24" s="86"/>
      <c r="GU24" s="86"/>
      <c r="GV24" s="84"/>
      <c r="GW24" s="86"/>
      <c r="GX24" s="86"/>
      <c r="GY24" s="85"/>
      <c r="GZ24" s="86"/>
      <c r="HA24" s="86"/>
      <c r="HB24" s="86"/>
      <c r="HC24" s="86"/>
      <c r="HD24" s="85"/>
      <c r="HE24" s="86"/>
      <c r="HF24" s="85"/>
      <c r="HG24" s="86"/>
      <c r="HH24" s="86"/>
      <c r="HI24" s="84"/>
      <c r="HJ24" s="86"/>
      <c r="HK24" s="86"/>
      <c r="HL24" s="85"/>
      <c r="HM24" s="86"/>
      <c r="HN24" s="86"/>
      <c r="HO24" s="86"/>
      <c r="HP24" s="86"/>
      <c r="HQ24" s="86"/>
      <c r="HR24" s="85"/>
      <c r="HS24" s="86"/>
      <c r="HT24" s="85"/>
      <c r="HU24" s="86"/>
      <c r="HV24" s="86"/>
      <c r="HW24" s="84"/>
      <c r="HX24" s="86"/>
      <c r="HY24" s="86"/>
      <c r="HZ24" s="85"/>
      <c r="IA24" s="86"/>
      <c r="IB24" s="86"/>
      <c r="IC24" s="86"/>
      <c r="ID24" s="86"/>
      <c r="IE24" s="85"/>
      <c r="IF24" s="86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  <c r="IV24" s="85"/>
    </row>
    <row r="25" spans="1:256" ht="15" customHeight="1">
      <c r="A25" s="72">
        <v>226</v>
      </c>
      <c r="B25" s="89"/>
      <c r="C25" s="89"/>
      <c r="D25" s="89"/>
      <c r="E25" s="89"/>
      <c r="F25" s="88">
        <f t="shared" si="11"/>
        <v>0</v>
      </c>
      <c r="G25" s="89"/>
      <c r="H25" s="89"/>
      <c r="I25" s="89"/>
      <c r="J25" s="89"/>
      <c r="K25" s="88">
        <f t="shared" si="0"/>
        <v>0</v>
      </c>
      <c r="L25" s="89"/>
      <c r="M25" s="89"/>
      <c r="N25" s="89"/>
      <c r="O25" s="89"/>
      <c r="P25" s="88">
        <f t="shared" si="1"/>
        <v>0</v>
      </c>
      <c r="Q25" s="89"/>
      <c r="R25" s="89"/>
      <c r="S25" s="89"/>
      <c r="T25" s="89"/>
      <c r="U25" s="88">
        <f t="shared" si="2"/>
        <v>0</v>
      </c>
      <c r="V25" s="89">
        <v>8</v>
      </c>
      <c r="W25" s="89">
        <v>8</v>
      </c>
      <c r="X25" s="89">
        <v>8</v>
      </c>
      <c r="Y25" s="89">
        <v>6</v>
      </c>
      <c r="Z25" s="88">
        <f t="shared" si="3"/>
        <v>30</v>
      </c>
      <c r="AA25" s="89"/>
      <c r="AB25" s="89"/>
      <c r="AC25" s="89"/>
      <c r="AD25" s="89"/>
      <c r="AE25" s="88">
        <f t="shared" si="4"/>
        <v>0</v>
      </c>
      <c r="AF25" s="171">
        <f t="shared" si="54"/>
        <v>8</v>
      </c>
      <c r="AG25" s="171">
        <f t="shared" si="54"/>
        <v>8</v>
      </c>
      <c r="AH25" s="171">
        <f t="shared" si="54"/>
        <v>8</v>
      </c>
      <c r="AI25" s="171">
        <f t="shared" si="54"/>
        <v>6</v>
      </c>
      <c r="AJ25" s="88">
        <f t="shared" si="5"/>
        <v>30</v>
      </c>
      <c r="AK25" s="89"/>
      <c r="AL25" s="89"/>
      <c r="AM25" s="89"/>
      <c r="AN25" s="89"/>
      <c r="AO25" s="88">
        <f t="shared" si="6"/>
        <v>0</v>
      </c>
      <c r="AP25" s="89"/>
      <c r="AQ25" s="89"/>
      <c r="AR25" s="89"/>
      <c r="AS25" s="89"/>
      <c r="AT25" s="88">
        <f t="shared" si="7"/>
        <v>0</v>
      </c>
      <c r="AU25" s="100">
        <f>B25+AF25+AP25</f>
        <v>8</v>
      </c>
      <c r="AV25" s="100">
        <f>C25+AG25+AQ25</f>
        <v>8</v>
      </c>
      <c r="AW25" s="100">
        <f>D25+AH25+AR25</f>
        <v>8</v>
      </c>
      <c r="AX25" s="100">
        <f>E25+AI25+AS25</f>
        <v>6</v>
      </c>
      <c r="AY25" s="88">
        <f t="shared" si="12"/>
        <v>30</v>
      </c>
      <c r="AZ25" s="157"/>
      <c r="BA25" s="157"/>
      <c r="BB25" s="157"/>
      <c r="BC25" s="157"/>
      <c r="BD25" s="156">
        <f t="shared" si="48"/>
        <v>0</v>
      </c>
      <c r="BE25" s="89"/>
      <c r="BF25" s="89"/>
      <c r="BG25" s="89"/>
      <c r="BH25" s="89"/>
      <c r="BI25" s="88">
        <f t="shared" si="13"/>
        <v>0</v>
      </c>
      <c r="BJ25" s="89"/>
      <c r="BK25" s="89"/>
      <c r="BL25" s="89"/>
      <c r="BM25" s="89"/>
      <c r="BN25" s="88">
        <f t="shared" si="14"/>
        <v>0</v>
      </c>
      <c r="BO25" s="89"/>
      <c r="BP25" s="89"/>
      <c r="BQ25" s="89"/>
      <c r="BR25" s="89"/>
      <c r="BS25" s="88">
        <f t="shared" si="15"/>
        <v>0</v>
      </c>
      <c r="BT25" s="89"/>
      <c r="BU25" s="89"/>
      <c r="BV25" s="89"/>
      <c r="BW25" s="89"/>
      <c r="BX25" s="88">
        <f t="shared" si="9"/>
        <v>0</v>
      </c>
      <c r="BY25" s="100">
        <f t="shared" si="58"/>
        <v>0</v>
      </c>
      <c r="BZ25" s="100">
        <f t="shared" si="58"/>
        <v>0</v>
      </c>
      <c r="CA25" s="100">
        <f t="shared" si="58"/>
        <v>0</v>
      </c>
      <c r="CB25" s="100">
        <f t="shared" si="58"/>
        <v>0</v>
      </c>
      <c r="CC25" s="88">
        <f t="shared" si="16"/>
        <v>0</v>
      </c>
      <c r="CD25" s="100">
        <f t="shared" si="56"/>
        <v>8</v>
      </c>
      <c r="CE25" s="100">
        <f t="shared" si="56"/>
        <v>8</v>
      </c>
      <c r="CF25" s="100">
        <f t="shared" si="56"/>
        <v>8</v>
      </c>
      <c r="CG25" s="100">
        <f t="shared" si="56"/>
        <v>6</v>
      </c>
      <c r="CH25" s="88">
        <f t="shared" si="17"/>
        <v>30</v>
      </c>
      <c r="CI25" s="89">
        <v>3</v>
      </c>
      <c r="CJ25" s="89">
        <v>3</v>
      </c>
      <c r="CK25" s="89">
        <v>3</v>
      </c>
      <c r="CL25" s="89">
        <v>3</v>
      </c>
      <c r="CM25" s="88">
        <f t="shared" si="18"/>
        <v>12</v>
      </c>
      <c r="CN25" s="90"/>
      <c r="CO25" s="90"/>
      <c r="CP25" s="90"/>
      <c r="CQ25" s="90"/>
      <c r="CR25" s="88">
        <f t="shared" si="19"/>
        <v>0</v>
      </c>
      <c r="CS25" s="90"/>
      <c r="CT25" s="90"/>
      <c r="CU25" s="90"/>
      <c r="CV25" s="90"/>
      <c r="CW25" s="88">
        <f t="shared" si="49"/>
        <v>0</v>
      </c>
      <c r="CX25" s="90">
        <v>2.5</v>
      </c>
      <c r="CY25" s="90">
        <v>2.5</v>
      </c>
      <c r="CZ25" s="90">
        <v>2.5</v>
      </c>
      <c r="DA25" s="90">
        <v>2.5</v>
      </c>
      <c r="DB25" s="88">
        <f t="shared" si="50"/>
        <v>10</v>
      </c>
      <c r="DC25" s="90">
        <v>4</v>
      </c>
      <c r="DD25" s="174">
        <v>3</v>
      </c>
      <c r="DE25" s="90">
        <v>0</v>
      </c>
      <c r="DF25" s="90">
        <v>3</v>
      </c>
      <c r="DG25" s="88">
        <f t="shared" si="51"/>
        <v>10</v>
      </c>
      <c r="DH25" s="89"/>
      <c r="DI25" s="89"/>
      <c r="DJ25" s="89"/>
      <c r="DK25" s="89"/>
      <c r="DL25" s="88">
        <f t="shared" si="23"/>
        <v>0</v>
      </c>
      <c r="DM25" s="90"/>
      <c r="DN25" s="90"/>
      <c r="DO25" s="90"/>
      <c r="DP25" s="90"/>
      <c r="DQ25" s="88">
        <f t="shared" si="24"/>
        <v>0</v>
      </c>
      <c r="DR25" s="89"/>
      <c r="DS25" s="89"/>
      <c r="DT25" s="89"/>
      <c r="DU25" s="89"/>
      <c r="DV25" s="88">
        <f t="shared" si="25"/>
        <v>0</v>
      </c>
      <c r="DW25" s="157"/>
      <c r="DX25" s="157"/>
      <c r="DY25" s="157"/>
      <c r="DZ25" s="157"/>
      <c r="EA25" s="156">
        <f t="shared" si="26"/>
        <v>0</v>
      </c>
      <c r="EB25" s="89"/>
      <c r="EC25" s="89"/>
      <c r="ED25" s="89"/>
      <c r="EE25" s="89"/>
      <c r="EF25" s="88">
        <f>EB25+EC25+ED25+EE25</f>
        <v>0</v>
      </c>
      <c r="EG25" s="100">
        <f>DH25+DM25+DR25+DW25+EB25</f>
        <v>0</v>
      </c>
      <c r="EH25" s="100">
        <f>DI25+DN25+DS25+DX25+EC25</f>
        <v>0</v>
      </c>
      <c r="EI25" s="100">
        <f>DJ25+DO25+DT25+DY25+ED25</f>
        <v>0</v>
      </c>
      <c r="EJ25" s="100">
        <f>DK25+DP25+DU25+DZ25+EE25</f>
        <v>0</v>
      </c>
      <c r="EK25" s="88">
        <f>EG25+EH25+EI25+EJ25</f>
        <v>0</v>
      </c>
      <c r="EL25" s="89"/>
      <c r="EM25" s="89"/>
      <c r="EN25" s="89"/>
      <c r="EO25" s="89"/>
      <c r="EP25" s="88">
        <f t="shared" si="53"/>
        <v>0</v>
      </c>
      <c r="EQ25" s="89">
        <v>0</v>
      </c>
      <c r="ER25" s="89">
        <v>5</v>
      </c>
      <c r="ES25" s="89">
        <v>0</v>
      </c>
      <c r="ET25" s="89">
        <v>0</v>
      </c>
      <c r="EU25" s="88">
        <f t="shared" si="29"/>
        <v>5</v>
      </c>
      <c r="EV25" s="378">
        <f>V25+CI25+CX25+EQ25+DC25</f>
        <v>17.5</v>
      </c>
      <c r="EW25" s="378">
        <f>W25+CJ25+CY25+ER25+DD25</f>
        <v>21.5</v>
      </c>
      <c r="EX25" s="378">
        <f>X25+CK25+CZ25+ES25+DE25</f>
        <v>13.5</v>
      </c>
      <c r="EY25" s="378">
        <f>Y25+CL25+DA25+ET25+DF25</f>
        <v>14.5</v>
      </c>
      <c r="EZ25" s="375">
        <f>EV25+EW25+EX25+EY25</f>
        <v>67</v>
      </c>
      <c r="FA25" s="376"/>
      <c r="FB25" s="376"/>
      <c r="FF25" s="85"/>
      <c r="FG25" s="86"/>
      <c r="FH25" s="86"/>
      <c r="FI25" s="84"/>
      <c r="FJ25" s="86"/>
      <c r="FK25" s="86"/>
      <c r="FL25" s="85"/>
      <c r="FM25" s="86"/>
      <c r="FN25" s="86"/>
      <c r="FO25" s="86"/>
      <c r="FP25" s="86"/>
      <c r="FQ25" s="85"/>
      <c r="FR25" s="86"/>
      <c r="FS25" s="85"/>
      <c r="FT25" s="86"/>
      <c r="FU25" s="86"/>
      <c r="FV25" s="84"/>
      <c r="FW25" s="86"/>
      <c r="FX25" s="86"/>
      <c r="FY25" s="85"/>
      <c r="FZ25" s="86"/>
      <c r="GA25" s="86"/>
      <c r="GB25" s="86"/>
      <c r="GC25" s="86"/>
      <c r="GD25" s="85"/>
      <c r="GE25" s="86"/>
      <c r="GF25" s="85"/>
      <c r="GG25" s="86"/>
      <c r="GH25" s="86"/>
      <c r="GI25" s="84"/>
      <c r="GJ25" s="86"/>
      <c r="GK25" s="86"/>
      <c r="GL25" s="85"/>
      <c r="GM25" s="86"/>
      <c r="GN25" s="86"/>
      <c r="GO25" s="86"/>
      <c r="GP25" s="86"/>
      <c r="GQ25" s="85"/>
      <c r="GR25" s="86"/>
      <c r="GS25" s="85"/>
      <c r="GT25" s="86"/>
      <c r="GU25" s="86"/>
      <c r="GV25" s="84"/>
      <c r="GW25" s="86"/>
      <c r="GX25" s="86"/>
      <c r="GY25" s="85"/>
      <c r="GZ25" s="86"/>
      <c r="HA25" s="86"/>
      <c r="HB25" s="86"/>
      <c r="HC25" s="86"/>
      <c r="HD25" s="85"/>
      <c r="HE25" s="86"/>
      <c r="HF25" s="85"/>
      <c r="HG25" s="86"/>
      <c r="HH25" s="86"/>
      <c r="HI25" s="84"/>
      <c r="HJ25" s="86"/>
      <c r="HK25" s="86"/>
      <c r="HL25" s="85"/>
      <c r="HM25" s="86"/>
      <c r="HN25" s="86"/>
      <c r="HO25" s="86"/>
      <c r="HP25" s="86"/>
      <c r="HQ25" s="86"/>
      <c r="HR25" s="85"/>
      <c r="HS25" s="86"/>
      <c r="HT25" s="85"/>
      <c r="HU25" s="86"/>
      <c r="HV25" s="86"/>
      <c r="HW25" s="84"/>
      <c r="HX25" s="86"/>
      <c r="HY25" s="86"/>
      <c r="HZ25" s="85"/>
      <c r="IA25" s="86"/>
      <c r="IB25" s="86"/>
      <c r="IC25" s="86"/>
      <c r="ID25" s="86"/>
      <c r="IE25" s="85"/>
      <c r="IF25" s="86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  <c r="IV25" s="85"/>
    </row>
    <row r="26" spans="1:256" ht="15" customHeight="1">
      <c r="A26" s="72">
        <v>251</v>
      </c>
      <c r="B26" s="89"/>
      <c r="C26" s="89"/>
      <c r="D26" s="89"/>
      <c r="E26" s="89"/>
      <c r="F26" s="88">
        <f t="shared" si="11"/>
        <v>0</v>
      </c>
      <c r="G26" s="89"/>
      <c r="H26" s="89"/>
      <c r="I26" s="89"/>
      <c r="J26" s="89"/>
      <c r="K26" s="88">
        <f t="shared" si="0"/>
        <v>0</v>
      </c>
      <c r="L26" s="89"/>
      <c r="M26" s="89"/>
      <c r="N26" s="89"/>
      <c r="O26" s="89"/>
      <c r="P26" s="88">
        <f t="shared" si="1"/>
        <v>0</v>
      </c>
      <c r="Q26" s="89"/>
      <c r="R26" s="89"/>
      <c r="S26" s="89"/>
      <c r="T26" s="89"/>
      <c r="U26" s="88">
        <f t="shared" si="2"/>
        <v>0</v>
      </c>
      <c r="V26" s="89"/>
      <c r="W26" s="89"/>
      <c r="X26" s="89"/>
      <c r="Y26" s="89"/>
      <c r="Z26" s="88">
        <f t="shared" si="3"/>
        <v>0</v>
      </c>
      <c r="AA26" s="89"/>
      <c r="AB26" s="89"/>
      <c r="AC26" s="89"/>
      <c r="AD26" s="89"/>
      <c r="AE26" s="88">
        <f t="shared" si="4"/>
        <v>0</v>
      </c>
      <c r="AF26" s="171">
        <f t="shared" si="54"/>
        <v>0</v>
      </c>
      <c r="AG26" s="171">
        <f t="shared" si="54"/>
        <v>0</v>
      </c>
      <c r="AH26" s="171">
        <f t="shared" si="54"/>
        <v>0</v>
      </c>
      <c r="AI26" s="171">
        <f t="shared" si="54"/>
        <v>0</v>
      </c>
      <c r="AJ26" s="88">
        <f t="shared" si="5"/>
        <v>0</v>
      </c>
      <c r="AK26" s="89">
        <v>0</v>
      </c>
      <c r="AL26" s="89">
        <v>0</v>
      </c>
      <c r="AM26" s="89">
        <v>6</v>
      </c>
      <c r="AN26" s="89">
        <v>0</v>
      </c>
      <c r="AO26" s="88">
        <f t="shared" si="6"/>
        <v>6</v>
      </c>
      <c r="AP26" s="89"/>
      <c r="AQ26" s="89"/>
      <c r="AR26" s="89"/>
      <c r="AS26" s="89"/>
      <c r="AT26" s="88">
        <f t="shared" si="7"/>
        <v>0</v>
      </c>
      <c r="AU26" s="100">
        <f aca="true" t="shared" si="59" ref="AU26:AX27">AK26</f>
        <v>0</v>
      </c>
      <c r="AV26" s="100">
        <f t="shared" si="59"/>
        <v>0</v>
      </c>
      <c r="AW26" s="100">
        <f t="shared" si="59"/>
        <v>6</v>
      </c>
      <c r="AX26" s="100">
        <f t="shared" si="59"/>
        <v>0</v>
      </c>
      <c r="AY26" s="88">
        <f t="shared" si="12"/>
        <v>6</v>
      </c>
      <c r="AZ26" s="157"/>
      <c r="BA26" s="157"/>
      <c r="BB26" s="157"/>
      <c r="BC26" s="157"/>
      <c r="BD26" s="156">
        <f t="shared" si="48"/>
        <v>0</v>
      </c>
      <c r="BE26" s="89"/>
      <c r="BF26" s="89"/>
      <c r="BG26" s="89"/>
      <c r="BH26" s="89"/>
      <c r="BI26" s="88">
        <f t="shared" si="13"/>
        <v>0</v>
      </c>
      <c r="BJ26" s="89"/>
      <c r="BK26" s="89"/>
      <c r="BL26" s="89"/>
      <c r="BM26" s="89"/>
      <c r="BN26" s="88">
        <f t="shared" si="14"/>
        <v>0</v>
      </c>
      <c r="BO26" s="89"/>
      <c r="BP26" s="89"/>
      <c r="BQ26" s="89"/>
      <c r="BR26" s="89"/>
      <c r="BS26" s="88">
        <f t="shared" si="15"/>
        <v>0</v>
      </c>
      <c r="BT26" s="89"/>
      <c r="BU26" s="89"/>
      <c r="BV26" s="89"/>
      <c r="BW26" s="89"/>
      <c r="BX26" s="88">
        <f t="shared" si="9"/>
        <v>0</v>
      </c>
      <c r="BY26" s="100">
        <f t="shared" si="58"/>
        <v>0</v>
      </c>
      <c r="BZ26" s="100">
        <f t="shared" si="58"/>
        <v>0</v>
      </c>
      <c r="CA26" s="100">
        <f t="shared" si="58"/>
        <v>0</v>
      </c>
      <c r="CB26" s="100">
        <f t="shared" si="58"/>
        <v>0</v>
      </c>
      <c r="CC26" s="88">
        <f t="shared" si="16"/>
        <v>0</v>
      </c>
      <c r="CD26" s="100">
        <f t="shared" si="56"/>
        <v>0</v>
      </c>
      <c r="CE26" s="100">
        <f t="shared" si="56"/>
        <v>0</v>
      </c>
      <c r="CF26" s="100">
        <f t="shared" si="56"/>
        <v>6</v>
      </c>
      <c r="CG26" s="100">
        <f t="shared" si="56"/>
        <v>0</v>
      </c>
      <c r="CH26" s="88">
        <f t="shared" si="17"/>
        <v>6</v>
      </c>
      <c r="CI26" s="89"/>
      <c r="CJ26" s="89"/>
      <c r="CK26" s="89"/>
      <c r="CL26" s="89"/>
      <c r="CM26" s="88">
        <f t="shared" si="18"/>
        <v>0</v>
      </c>
      <c r="CN26" s="90"/>
      <c r="CO26" s="90"/>
      <c r="CP26" s="90"/>
      <c r="CQ26" s="90"/>
      <c r="CR26" s="88">
        <f t="shared" si="19"/>
        <v>0</v>
      </c>
      <c r="CS26" s="90"/>
      <c r="CT26" s="90"/>
      <c r="CU26" s="90"/>
      <c r="CV26" s="90"/>
      <c r="CW26" s="88">
        <f t="shared" si="49"/>
        <v>0</v>
      </c>
      <c r="CX26" s="90"/>
      <c r="CY26" s="90"/>
      <c r="CZ26" s="90"/>
      <c r="DA26" s="90"/>
      <c r="DB26" s="88">
        <f t="shared" si="50"/>
        <v>0</v>
      </c>
      <c r="DC26" s="90"/>
      <c r="DD26" s="90"/>
      <c r="DE26" s="90"/>
      <c r="DF26" s="90"/>
      <c r="DG26" s="88">
        <f t="shared" si="51"/>
        <v>0</v>
      </c>
      <c r="DH26" s="89"/>
      <c r="DI26" s="89"/>
      <c r="DJ26" s="89"/>
      <c r="DK26" s="89"/>
      <c r="DL26" s="88">
        <f t="shared" si="23"/>
        <v>0</v>
      </c>
      <c r="DM26" s="90"/>
      <c r="DN26" s="90"/>
      <c r="DO26" s="90"/>
      <c r="DP26" s="90"/>
      <c r="DQ26" s="88">
        <f t="shared" si="24"/>
        <v>0</v>
      </c>
      <c r="DR26" s="89"/>
      <c r="DS26" s="89"/>
      <c r="DT26" s="89"/>
      <c r="DU26" s="89"/>
      <c r="DV26" s="88">
        <f t="shared" si="25"/>
        <v>0</v>
      </c>
      <c r="DW26" s="157"/>
      <c r="DX26" s="157"/>
      <c r="DY26" s="157"/>
      <c r="DZ26" s="157"/>
      <c r="EA26" s="156">
        <f t="shared" si="26"/>
        <v>0</v>
      </c>
      <c r="EB26" s="89"/>
      <c r="EC26" s="89"/>
      <c r="ED26" s="89"/>
      <c r="EE26" s="89"/>
      <c r="EF26" s="88">
        <f t="shared" si="52"/>
        <v>0</v>
      </c>
      <c r="EG26" s="100">
        <f aca="true" t="shared" si="60" ref="EG26:EJ27">DH26+DR26+DW26</f>
        <v>0</v>
      </c>
      <c r="EH26" s="100">
        <f t="shared" si="60"/>
        <v>0</v>
      </c>
      <c r="EI26" s="100">
        <f t="shared" si="60"/>
        <v>0</v>
      </c>
      <c r="EJ26" s="100">
        <f t="shared" si="60"/>
        <v>0</v>
      </c>
      <c r="EK26" s="88">
        <f t="shared" si="28"/>
        <v>0</v>
      </c>
      <c r="EL26" s="89"/>
      <c r="EM26" s="89"/>
      <c r="EN26" s="89"/>
      <c r="EO26" s="89"/>
      <c r="EP26" s="88">
        <f t="shared" si="53"/>
        <v>0</v>
      </c>
      <c r="EQ26" s="89"/>
      <c r="ER26" s="89"/>
      <c r="ES26" s="89"/>
      <c r="ET26" s="89"/>
      <c r="EU26" s="88">
        <f t="shared" si="29"/>
        <v>0</v>
      </c>
      <c r="EV26" s="378">
        <f>CD26</f>
        <v>0</v>
      </c>
      <c r="EW26" s="378">
        <f>CE26+CJ26+EH26</f>
        <v>0</v>
      </c>
      <c r="EX26" s="378">
        <f>CF26+CK26+EI26</f>
        <v>6</v>
      </c>
      <c r="EY26" s="378">
        <f>CG26+CL26+EJ26</f>
        <v>0</v>
      </c>
      <c r="EZ26" s="375">
        <f t="shared" si="30"/>
        <v>6</v>
      </c>
      <c r="FA26" s="376"/>
      <c r="FB26" s="376"/>
      <c r="FF26" s="85"/>
      <c r="FG26" s="86"/>
      <c r="FH26" s="86"/>
      <c r="FI26" s="84"/>
      <c r="FJ26" s="86"/>
      <c r="FK26" s="86"/>
      <c r="FL26" s="85"/>
      <c r="FM26" s="86"/>
      <c r="FN26" s="86"/>
      <c r="FO26" s="86"/>
      <c r="FP26" s="86"/>
      <c r="FQ26" s="85"/>
      <c r="FR26" s="86"/>
      <c r="FS26" s="85"/>
      <c r="FT26" s="86"/>
      <c r="FU26" s="86"/>
      <c r="FV26" s="84"/>
      <c r="FW26" s="86"/>
      <c r="FX26" s="86"/>
      <c r="FY26" s="85"/>
      <c r="FZ26" s="86"/>
      <c r="GA26" s="86"/>
      <c r="GB26" s="86"/>
      <c r="GC26" s="86"/>
      <c r="GD26" s="85"/>
      <c r="GE26" s="86"/>
      <c r="GF26" s="85"/>
      <c r="GG26" s="86"/>
      <c r="GH26" s="86"/>
      <c r="GI26" s="84"/>
      <c r="GJ26" s="86"/>
      <c r="GK26" s="86"/>
      <c r="GL26" s="85"/>
      <c r="GM26" s="86"/>
      <c r="GN26" s="86"/>
      <c r="GO26" s="86"/>
      <c r="GP26" s="86"/>
      <c r="GQ26" s="85"/>
      <c r="GR26" s="86"/>
      <c r="GS26" s="85"/>
      <c r="GT26" s="86"/>
      <c r="GU26" s="86"/>
      <c r="GV26" s="84"/>
      <c r="GW26" s="86"/>
      <c r="GX26" s="86"/>
      <c r="GY26" s="85"/>
      <c r="GZ26" s="86"/>
      <c r="HA26" s="86"/>
      <c r="HB26" s="86"/>
      <c r="HC26" s="86"/>
      <c r="HD26" s="85"/>
      <c r="HE26" s="86"/>
      <c r="HF26" s="85"/>
      <c r="HG26" s="86"/>
      <c r="HH26" s="86"/>
      <c r="HI26" s="84"/>
      <c r="HJ26" s="86"/>
      <c r="HK26" s="86"/>
      <c r="HL26" s="85"/>
      <c r="HM26" s="86"/>
      <c r="HN26" s="86"/>
      <c r="HO26" s="86"/>
      <c r="HP26" s="86"/>
      <c r="HQ26" s="86"/>
      <c r="HR26" s="85"/>
      <c r="HS26" s="86"/>
      <c r="HT26" s="85"/>
      <c r="HU26" s="86"/>
      <c r="HV26" s="86"/>
      <c r="HW26" s="84"/>
      <c r="HX26" s="86"/>
      <c r="HY26" s="86"/>
      <c r="HZ26" s="85"/>
      <c r="IA26" s="86"/>
      <c r="IB26" s="86"/>
      <c r="IC26" s="86"/>
      <c r="ID26" s="86"/>
      <c r="IE26" s="85"/>
      <c r="IF26" s="86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  <c r="IV26" s="85"/>
    </row>
    <row r="27" spans="1:256" ht="15" customHeight="1">
      <c r="A27" s="72">
        <v>263</v>
      </c>
      <c r="B27" s="89"/>
      <c r="C27" s="89"/>
      <c r="D27" s="89"/>
      <c r="E27" s="89"/>
      <c r="F27" s="88">
        <f t="shared" si="11"/>
        <v>0</v>
      </c>
      <c r="G27" s="89"/>
      <c r="H27" s="89"/>
      <c r="I27" s="89"/>
      <c r="J27" s="89"/>
      <c r="K27" s="88">
        <f t="shared" si="0"/>
        <v>0</v>
      </c>
      <c r="L27" s="89"/>
      <c r="M27" s="89"/>
      <c r="N27" s="89"/>
      <c r="O27" s="89"/>
      <c r="P27" s="88">
        <f t="shared" si="1"/>
        <v>0</v>
      </c>
      <c r="Q27" s="89"/>
      <c r="R27" s="89"/>
      <c r="S27" s="89"/>
      <c r="T27" s="89"/>
      <c r="U27" s="88">
        <f t="shared" si="2"/>
        <v>0</v>
      </c>
      <c r="V27" s="89"/>
      <c r="W27" s="89"/>
      <c r="X27" s="89"/>
      <c r="Y27" s="89"/>
      <c r="Z27" s="88">
        <f t="shared" si="3"/>
        <v>0</v>
      </c>
      <c r="AA27" s="89"/>
      <c r="AB27" s="89"/>
      <c r="AC27" s="89"/>
      <c r="AD27" s="89"/>
      <c r="AE27" s="88">
        <f t="shared" si="4"/>
        <v>0</v>
      </c>
      <c r="AF27" s="171">
        <f t="shared" si="54"/>
        <v>0</v>
      </c>
      <c r="AG27" s="171">
        <f t="shared" si="54"/>
        <v>0</v>
      </c>
      <c r="AH27" s="171">
        <f t="shared" si="54"/>
        <v>0</v>
      </c>
      <c r="AI27" s="171">
        <f t="shared" si="54"/>
        <v>0</v>
      </c>
      <c r="AJ27" s="88">
        <f t="shared" si="5"/>
        <v>0</v>
      </c>
      <c r="AK27" s="89"/>
      <c r="AL27" s="89"/>
      <c r="AM27" s="89"/>
      <c r="AN27" s="89"/>
      <c r="AO27" s="88">
        <f t="shared" si="6"/>
        <v>0</v>
      </c>
      <c r="AP27" s="89"/>
      <c r="AQ27" s="89"/>
      <c r="AR27" s="89"/>
      <c r="AS27" s="89"/>
      <c r="AT27" s="88">
        <f t="shared" si="7"/>
        <v>0</v>
      </c>
      <c r="AU27" s="100">
        <f t="shared" si="59"/>
        <v>0</v>
      </c>
      <c r="AV27" s="100">
        <f t="shared" si="59"/>
        <v>0</v>
      </c>
      <c r="AW27" s="100">
        <f t="shared" si="59"/>
        <v>0</v>
      </c>
      <c r="AX27" s="100">
        <f t="shared" si="59"/>
        <v>0</v>
      </c>
      <c r="AY27" s="88">
        <f>AU27+AV27+AW27+AX27</f>
        <v>0</v>
      </c>
      <c r="AZ27" s="157"/>
      <c r="BA27" s="157"/>
      <c r="BB27" s="157"/>
      <c r="BC27" s="157"/>
      <c r="BD27" s="156"/>
      <c r="BE27" s="89"/>
      <c r="BF27" s="89"/>
      <c r="BG27" s="89"/>
      <c r="BH27" s="89"/>
      <c r="BI27" s="88"/>
      <c r="BJ27" s="89"/>
      <c r="BK27" s="89"/>
      <c r="BL27" s="89"/>
      <c r="BM27" s="89"/>
      <c r="BN27" s="88">
        <f>BJ27+BK27+BL27+BM27</f>
        <v>0</v>
      </c>
      <c r="BO27" s="89"/>
      <c r="BP27" s="89"/>
      <c r="BQ27" s="89"/>
      <c r="BR27" s="89"/>
      <c r="BS27" s="88">
        <f>BO27+BP27+BQ27+BR27</f>
        <v>0</v>
      </c>
      <c r="BT27" s="89"/>
      <c r="BU27" s="89"/>
      <c r="BV27" s="89"/>
      <c r="BW27" s="89"/>
      <c r="BX27" s="88">
        <f>BT27+BU27+BV27+BW27</f>
        <v>0</v>
      </c>
      <c r="BY27" s="100">
        <f t="shared" si="58"/>
        <v>0</v>
      </c>
      <c r="BZ27" s="100">
        <f t="shared" si="58"/>
        <v>0</v>
      </c>
      <c r="CA27" s="100">
        <f t="shared" si="58"/>
        <v>0</v>
      </c>
      <c r="CB27" s="100">
        <f t="shared" si="58"/>
        <v>0</v>
      </c>
      <c r="CC27" s="88">
        <f>BY27+BZ27+CA27+CB27</f>
        <v>0</v>
      </c>
      <c r="CD27" s="100">
        <f t="shared" si="56"/>
        <v>0</v>
      </c>
      <c r="CE27" s="100">
        <f t="shared" si="56"/>
        <v>0</v>
      </c>
      <c r="CF27" s="100">
        <f t="shared" si="56"/>
        <v>0</v>
      </c>
      <c r="CG27" s="100">
        <f t="shared" si="56"/>
        <v>0</v>
      </c>
      <c r="CH27" s="88">
        <f>CD27+CE27+CF27+CG27</f>
        <v>0</v>
      </c>
      <c r="CI27" s="89"/>
      <c r="CJ27" s="89"/>
      <c r="CK27" s="89"/>
      <c r="CL27" s="89"/>
      <c r="CM27" s="88">
        <f t="shared" si="18"/>
        <v>0</v>
      </c>
      <c r="CN27" s="90"/>
      <c r="CO27" s="90"/>
      <c r="CP27" s="90"/>
      <c r="CQ27" s="90"/>
      <c r="CR27" s="88">
        <f t="shared" si="19"/>
        <v>0</v>
      </c>
      <c r="CS27" s="90"/>
      <c r="CT27" s="90"/>
      <c r="CU27" s="90"/>
      <c r="CV27" s="90"/>
      <c r="CW27" s="88">
        <f t="shared" si="49"/>
        <v>0</v>
      </c>
      <c r="CX27" s="90"/>
      <c r="CY27" s="90"/>
      <c r="CZ27" s="90"/>
      <c r="DA27" s="90"/>
      <c r="DB27" s="88">
        <f t="shared" si="50"/>
        <v>0</v>
      </c>
      <c r="DC27" s="90"/>
      <c r="DD27" s="90"/>
      <c r="DE27" s="90"/>
      <c r="DF27" s="90"/>
      <c r="DG27" s="88"/>
      <c r="DH27" s="89"/>
      <c r="DI27" s="89"/>
      <c r="DJ27" s="89"/>
      <c r="DK27" s="89"/>
      <c r="DL27" s="88">
        <f t="shared" si="23"/>
        <v>0</v>
      </c>
      <c r="DM27" s="90"/>
      <c r="DN27" s="90"/>
      <c r="DO27" s="90"/>
      <c r="DP27" s="90"/>
      <c r="DQ27" s="88">
        <f t="shared" si="24"/>
        <v>0</v>
      </c>
      <c r="DR27" s="89"/>
      <c r="DS27" s="89"/>
      <c r="DT27" s="89"/>
      <c r="DU27" s="89"/>
      <c r="DV27" s="88">
        <f t="shared" si="25"/>
        <v>0</v>
      </c>
      <c r="DW27" s="157"/>
      <c r="DX27" s="157"/>
      <c r="DY27" s="157"/>
      <c r="DZ27" s="157"/>
      <c r="EA27" s="156"/>
      <c r="EB27" s="89"/>
      <c r="EC27" s="89"/>
      <c r="ED27" s="89"/>
      <c r="EE27" s="89"/>
      <c r="EF27" s="88">
        <f>EB27+EC27+ED27+EE27</f>
        <v>0</v>
      </c>
      <c r="EG27" s="100">
        <f t="shared" si="60"/>
        <v>0</v>
      </c>
      <c r="EH27" s="100">
        <f t="shared" si="60"/>
        <v>0</v>
      </c>
      <c r="EI27" s="100">
        <f t="shared" si="60"/>
        <v>0</v>
      </c>
      <c r="EJ27" s="100">
        <f t="shared" si="60"/>
        <v>0</v>
      </c>
      <c r="EK27" s="88">
        <f>EG27+EH27+EI27+EJ27</f>
        <v>0</v>
      </c>
      <c r="EL27" s="89">
        <v>1.8</v>
      </c>
      <c r="EM27" s="89">
        <v>1.8</v>
      </c>
      <c r="EN27" s="89">
        <v>1.8</v>
      </c>
      <c r="EO27" s="89">
        <v>1.8</v>
      </c>
      <c r="EP27" s="88">
        <f t="shared" si="53"/>
        <v>7.2</v>
      </c>
      <c r="EQ27" s="89"/>
      <c r="ER27" s="89"/>
      <c r="ES27" s="89"/>
      <c r="ET27" s="89"/>
      <c r="EU27" s="88">
        <f>ET27+ES27+ER27+EQ27</f>
        <v>0</v>
      </c>
      <c r="EV27" s="378">
        <f>EL27</f>
        <v>1.8</v>
      </c>
      <c r="EW27" s="378">
        <f>EM27</f>
        <v>1.8</v>
      </c>
      <c r="EX27" s="378">
        <f>EN27</f>
        <v>1.8</v>
      </c>
      <c r="EY27" s="378">
        <f>EO27</f>
        <v>1.8</v>
      </c>
      <c r="EZ27" s="375">
        <f t="shared" si="30"/>
        <v>7.2</v>
      </c>
      <c r="FA27" s="376"/>
      <c r="FB27" s="376"/>
      <c r="FF27" s="85"/>
      <c r="FG27" s="86"/>
      <c r="FH27" s="86"/>
      <c r="FI27" s="84"/>
      <c r="FJ27" s="86"/>
      <c r="FK27" s="86"/>
      <c r="FL27" s="85"/>
      <c r="FM27" s="86"/>
      <c r="FN27" s="86"/>
      <c r="FO27" s="86"/>
      <c r="FP27" s="86"/>
      <c r="FQ27" s="85"/>
      <c r="FR27" s="86"/>
      <c r="FS27" s="85"/>
      <c r="FT27" s="86"/>
      <c r="FU27" s="86"/>
      <c r="FV27" s="84"/>
      <c r="FW27" s="86"/>
      <c r="FX27" s="86"/>
      <c r="FY27" s="85"/>
      <c r="FZ27" s="86"/>
      <c r="GA27" s="86"/>
      <c r="GB27" s="86"/>
      <c r="GC27" s="86"/>
      <c r="GD27" s="85"/>
      <c r="GE27" s="86"/>
      <c r="GF27" s="85"/>
      <c r="GG27" s="86"/>
      <c r="GH27" s="86"/>
      <c r="GI27" s="84"/>
      <c r="GJ27" s="86"/>
      <c r="GK27" s="86"/>
      <c r="GL27" s="85"/>
      <c r="GM27" s="86"/>
      <c r="GN27" s="86"/>
      <c r="GO27" s="86"/>
      <c r="GP27" s="86"/>
      <c r="GQ27" s="85"/>
      <c r="GR27" s="86"/>
      <c r="GS27" s="85"/>
      <c r="GT27" s="86"/>
      <c r="GU27" s="86"/>
      <c r="GV27" s="84"/>
      <c r="GW27" s="86"/>
      <c r="GX27" s="86"/>
      <c r="GY27" s="85"/>
      <c r="GZ27" s="86"/>
      <c r="HA27" s="86"/>
      <c r="HB27" s="86"/>
      <c r="HC27" s="86"/>
      <c r="HD27" s="85"/>
      <c r="HE27" s="86"/>
      <c r="HF27" s="85"/>
      <c r="HG27" s="86"/>
      <c r="HH27" s="86"/>
      <c r="HI27" s="84"/>
      <c r="HJ27" s="86"/>
      <c r="HK27" s="86"/>
      <c r="HL27" s="85"/>
      <c r="HM27" s="86"/>
      <c r="HN27" s="86"/>
      <c r="HO27" s="86"/>
      <c r="HP27" s="86"/>
      <c r="HQ27" s="86"/>
      <c r="HR27" s="85"/>
      <c r="HS27" s="86"/>
      <c r="HT27" s="85"/>
      <c r="HU27" s="86"/>
      <c r="HV27" s="86"/>
      <c r="HW27" s="84"/>
      <c r="HX27" s="86"/>
      <c r="HY27" s="86"/>
      <c r="HZ27" s="85"/>
      <c r="IA27" s="86"/>
      <c r="IB27" s="86"/>
      <c r="IC27" s="86"/>
      <c r="ID27" s="86"/>
      <c r="IE27" s="85"/>
      <c r="IF27" s="86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  <c r="IV27" s="85"/>
    </row>
    <row r="28" spans="1:256" ht="15" customHeight="1">
      <c r="A28" s="72">
        <v>290</v>
      </c>
      <c r="B28" s="89"/>
      <c r="C28" s="89"/>
      <c r="D28" s="89"/>
      <c r="E28" s="89"/>
      <c r="F28" s="88">
        <f t="shared" si="11"/>
        <v>0</v>
      </c>
      <c r="G28" s="89"/>
      <c r="H28" s="89"/>
      <c r="I28" s="89"/>
      <c r="J28" s="89"/>
      <c r="K28" s="88">
        <f t="shared" si="0"/>
        <v>0</v>
      </c>
      <c r="L28" s="89"/>
      <c r="M28" s="89"/>
      <c r="N28" s="89"/>
      <c r="O28" s="89"/>
      <c r="P28" s="88">
        <f t="shared" si="1"/>
        <v>0</v>
      </c>
      <c r="Q28" s="89"/>
      <c r="R28" s="89"/>
      <c r="S28" s="89"/>
      <c r="T28" s="89"/>
      <c r="U28" s="88">
        <f t="shared" si="2"/>
        <v>0</v>
      </c>
      <c r="V28" s="89"/>
      <c r="W28" s="89"/>
      <c r="X28" s="89"/>
      <c r="Y28" s="89"/>
      <c r="Z28" s="88">
        <f t="shared" si="3"/>
        <v>0</v>
      </c>
      <c r="AA28" s="89">
        <f>AA29+AA30</f>
        <v>5</v>
      </c>
      <c r="AB28" s="89">
        <f>AB29+AB30</f>
        <v>5</v>
      </c>
      <c r="AC28" s="89">
        <f>AC29+AC30</f>
        <v>5</v>
      </c>
      <c r="AD28" s="89">
        <f>AD29+AD30</f>
        <v>5</v>
      </c>
      <c r="AE28" s="88">
        <f t="shared" si="4"/>
        <v>20</v>
      </c>
      <c r="AF28" s="171">
        <f t="shared" si="54"/>
        <v>5</v>
      </c>
      <c r="AG28" s="171">
        <f t="shared" si="54"/>
        <v>5</v>
      </c>
      <c r="AH28" s="171">
        <f t="shared" si="54"/>
        <v>5</v>
      </c>
      <c r="AI28" s="171">
        <f t="shared" si="54"/>
        <v>5</v>
      </c>
      <c r="AJ28" s="88">
        <f t="shared" si="5"/>
        <v>20</v>
      </c>
      <c r="AK28" s="89"/>
      <c r="AL28" s="89"/>
      <c r="AM28" s="89"/>
      <c r="AN28" s="89"/>
      <c r="AO28" s="88">
        <f t="shared" si="6"/>
        <v>0</v>
      </c>
      <c r="AP28" s="89"/>
      <c r="AQ28" s="89"/>
      <c r="AR28" s="89"/>
      <c r="AS28" s="89"/>
      <c r="AT28" s="88">
        <f t="shared" si="7"/>
        <v>0</v>
      </c>
      <c r="AU28" s="100">
        <f>B28+AF28</f>
        <v>5</v>
      </c>
      <c r="AV28" s="100">
        <f>C28+AG28</f>
        <v>5</v>
      </c>
      <c r="AW28" s="100">
        <f>D28+AH28+AR28</f>
        <v>5</v>
      </c>
      <c r="AX28" s="100">
        <f>E28+AI28</f>
        <v>5</v>
      </c>
      <c r="AY28" s="88">
        <f t="shared" si="12"/>
        <v>20</v>
      </c>
      <c r="AZ28" s="157"/>
      <c r="BA28" s="157"/>
      <c r="BB28" s="157"/>
      <c r="BC28" s="157"/>
      <c r="BD28" s="156">
        <f aca="true" t="shared" si="61" ref="BD28:BD43">AZ28+BA28+BB28+BC28</f>
        <v>0</v>
      </c>
      <c r="BE28" s="89"/>
      <c r="BF28" s="89"/>
      <c r="BG28" s="89"/>
      <c r="BH28" s="89"/>
      <c r="BI28" s="88">
        <f t="shared" si="13"/>
        <v>0</v>
      </c>
      <c r="BJ28" s="89"/>
      <c r="BK28" s="89"/>
      <c r="BL28" s="89"/>
      <c r="BM28" s="89"/>
      <c r="BN28" s="88">
        <f aca="true" t="shared" si="62" ref="BN28:BN43">BJ28+BK28+BL28+BM28</f>
        <v>0</v>
      </c>
      <c r="BO28" s="89"/>
      <c r="BP28" s="89"/>
      <c r="BQ28" s="89"/>
      <c r="BR28" s="89"/>
      <c r="BS28" s="88">
        <f t="shared" si="15"/>
        <v>0</v>
      </c>
      <c r="BT28" s="89"/>
      <c r="BU28" s="89"/>
      <c r="BV28" s="89"/>
      <c r="BW28" s="89"/>
      <c r="BX28" s="88">
        <f aca="true" t="shared" si="63" ref="BX28:BX43">BT28+BU28+BV28+BW28</f>
        <v>0</v>
      </c>
      <c r="BY28" s="100">
        <f>BJ28+BO28</f>
        <v>0</v>
      </c>
      <c r="BZ28" s="100">
        <f>BK28+BP28</f>
        <v>0</v>
      </c>
      <c r="CA28" s="100">
        <f>BL28+BQ28</f>
        <v>0</v>
      </c>
      <c r="CB28" s="100">
        <f>BM28+BR28</f>
        <v>0</v>
      </c>
      <c r="CC28" s="88">
        <f t="shared" si="16"/>
        <v>0</v>
      </c>
      <c r="CD28" s="100">
        <f>AU28+AZ28+BY28</f>
        <v>5</v>
      </c>
      <c r="CE28" s="100">
        <f>AV28+BA28+BZ28</f>
        <v>5</v>
      </c>
      <c r="CF28" s="100">
        <f>AW28+BB28+CA28</f>
        <v>5</v>
      </c>
      <c r="CG28" s="100">
        <f>AX28+BC28+CB28</f>
        <v>5</v>
      </c>
      <c r="CH28" s="88">
        <f t="shared" si="17"/>
        <v>20</v>
      </c>
      <c r="CI28" s="89"/>
      <c r="CJ28" s="89"/>
      <c r="CK28" s="89"/>
      <c r="CL28" s="89"/>
      <c r="CM28" s="88">
        <f t="shared" si="18"/>
        <v>0</v>
      </c>
      <c r="CN28" s="90"/>
      <c r="CO28" s="90"/>
      <c r="CP28" s="90"/>
      <c r="CQ28" s="90"/>
      <c r="CR28" s="88">
        <f t="shared" si="19"/>
        <v>0</v>
      </c>
      <c r="CS28" s="90"/>
      <c r="CT28" s="90"/>
      <c r="CU28" s="90"/>
      <c r="CV28" s="90"/>
      <c r="CW28" s="88">
        <f t="shared" si="49"/>
        <v>0</v>
      </c>
      <c r="CX28" s="90"/>
      <c r="CY28" s="90"/>
      <c r="CZ28" s="90"/>
      <c r="DA28" s="90"/>
      <c r="DB28" s="88">
        <f t="shared" si="50"/>
        <v>0</v>
      </c>
      <c r="DC28" s="90"/>
      <c r="DD28" s="90"/>
      <c r="DE28" s="90"/>
      <c r="DF28" s="90"/>
      <c r="DG28" s="88">
        <f>DC28+DD28+DE28+DF28</f>
        <v>0</v>
      </c>
      <c r="DH28" s="89"/>
      <c r="DI28" s="89"/>
      <c r="DJ28" s="89"/>
      <c r="DK28" s="89"/>
      <c r="DL28" s="88">
        <f t="shared" si="23"/>
        <v>0</v>
      </c>
      <c r="DM28" s="90"/>
      <c r="DN28" s="90"/>
      <c r="DO28" s="90"/>
      <c r="DP28" s="90"/>
      <c r="DQ28" s="88">
        <f t="shared" si="24"/>
        <v>0</v>
      </c>
      <c r="DR28" s="89"/>
      <c r="DS28" s="89"/>
      <c r="DT28" s="89"/>
      <c r="DU28" s="89"/>
      <c r="DV28" s="88">
        <f t="shared" si="25"/>
        <v>0</v>
      </c>
      <c r="DW28" s="157"/>
      <c r="DX28" s="157"/>
      <c r="DY28" s="157"/>
      <c r="DZ28" s="157"/>
      <c r="EA28" s="156">
        <f t="shared" si="26"/>
        <v>0</v>
      </c>
      <c r="EB28" s="89"/>
      <c r="EC28" s="89"/>
      <c r="ED28" s="89"/>
      <c r="EE28" s="89"/>
      <c r="EF28" s="88">
        <f aca="true" t="shared" si="64" ref="EF28:EF43">EB28+EC28+ED28+EE28</f>
        <v>0</v>
      </c>
      <c r="EG28" s="100">
        <f>DH28+DM28+DR28+DW28+EB28</f>
        <v>0</v>
      </c>
      <c r="EH28" s="100">
        <f aca="true" t="shared" si="65" ref="EH28:EJ30">DI28+DS28+DN28+DX28+EC28</f>
        <v>0</v>
      </c>
      <c r="EI28" s="100">
        <f t="shared" si="65"/>
        <v>0</v>
      </c>
      <c r="EJ28" s="100">
        <f t="shared" si="65"/>
        <v>0</v>
      </c>
      <c r="EK28" s="88">
        <f t="shared" si="28"/>
        <v>0</v>
      </c>
      <c r="EL28" s="89"/>
      <c r="EM28" s="89"/>
      <c r="EN28" s="89"/>
      <c r="EO28" s="89"/>
      <c r="EP28" s="88">
        <f t="shared" si="53"/>
        <v>0</v>
      </c>
      <c r="EQ28" s="89"/>
      <c r="ER28" s="89"/>
      <c r="ES28" s="89"/>
      <c r="ET28" s="89"/>
      <c r="EU28" s="88">
        <f t="shared" si="29"/>
        <v>0</v>
      </c>
      <c r="EV28" s="378">
        <f>EV29+EV30</f>
        <v>5</v>
      </c>
      <c r="EW28" s="378">
        <f>EW29+EW30</f>
        <v>5</v>
      </c>
      <c r="EX28" s="378">
        <f>EX29+EX30</f>
        <v>5</v>
      </c>
      <c r="EY28" s="378">
        <f>EY29+EY30</f>
        <v>5</v>
      </c>
      <c r="EZ28" s="378">
        <f>EZ29+EZ30</f>
        <v>20</v>
      </c>
      <c r="FA28" s="376"/>
      <c r="FB28" s="376"/>
      <c r="FF28" s="85"/>
      <c r="FG28" s="86"/>
      <c r="FH28" s="86"/>
      <c r="FI28" s="84"/>
      <c r="FJ28" s="86"/>
      <c r="FK28" s="86"/>
      <c r="FL28" s="85"/>
      <c r="FM28" s="86"/>
      <c r="FN28" s="86"/>
      <c r="FO28" s="86"/>
      <c r="FP28" s="86"/>
      <c r="FQ28" s="85"/>
      <c r="FR28" s="86"/>
      <c r="FS28" s="85"/>
      <c r="FT28" s="86"/>
      <c r="FU28" s="86"/>
      <c r="FV28" s="84"/>
      <c r="FW28" s="86"/>
      <c r="FX28" s="86"/>
      <c r="FY28" s="85"/>
      <c r="FZ28" s="86"/>
      <c r="GA28" s="86"/>
      <c r="GB28" s="86"/>
      <c r="GC28" s="86"/>
      <c r="GD28" s="85"/>
      <c r="GE28" s="86"/>
      <c r="GF28" s="85"/>
      <c r="GG28" s="86"/>
      <c r="GH28" s="86"/>
      <c r="GI28" s="84"/>
      <c r="GJ28" s="86"/>
      <c r="GK28" s="86"/>
      <c r="GL28" s="85"/>
      <c r="GM28" s="86"/>
      <c r="GN28" s="86"/>
      <c r="GO28" s="86"/>
      <c r="GP28" s="86"/>
      <c r="GQ28" s="85"/>
      <c r="GR28" s="86"/>
      <c r="GS28" s="85"/>
      <c r="GT28" s="86"/>
      <c r="GU28" s="86"/>
      <c r="GV28" s="84"/>
      <c r="GW28" s="86"/>
      <c r="GX28" s="86"/>
      <c r="GY28" s="85"/>
      <c r="GZ28" s="86"/>
      <c r="HA28" s="86"/>
      <c r="HB28" s="86"/>
      <c r="HC28" s="86"/>
      <c r="HD28" s="85"/>
      <c r="HE28" s="86"/>
      <c r="HF28" s="85"/>
      <c r="HG28" s="86"/>
      <c r="HH28" s="86"/>
      <c r="HI28" s="84"/>
      <c r="HJ28" s="86"/>
      <c r="HK28" s="86"/>
      <c r="HL28" s="85"/>
      <c r="HM28" s="86"/>
      <c r="HN28" s="86"/>
      <c r="HO28" s="86"/>
      <c r="HP28" s="86"/>
      <c r="HQ28" s="86"/>
      <c r="HR28" s="85"/>
      <c r="HS28" s="86"/>
      <c r="HT28" s="85"/>
      <c r="HU28" s="86"/>
      <c r="HV28" s="86"/>
      <c r="HW28" s="84"/>
      <c r="HX28" s="86"/>
      <c r="HY28" s="86"/>
      <c r="HZ28" s="85"/>
      <c r="IA28" s="86"/>
      <c r="IB28" s="86"/>
      <c r="IC28" s="86"/>
      <c r="ID28" s="86"/>
      <c r="IE28" s="85"/>
      <c r="IF28" s="86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  <c r="IU28" s="85"/>
      <c r="IV28" s="85"/>
    </row>
    <row r="29" spans="1:256" ht="15" customHeight="1">
      <c r="A29" s="72">
        <v>291</v>
      </c>
      <c r="B29" s="89"/>
      <c r="C29" s="89"/>
      <c r="D29" s="89"/>
      <c r="E29" s="89"/>
      <c r="F29" s="88">
        <f t="shared" si="11"/>
        <v>0</v>
      </c>
      <c r="G29" s="89"/>
      <c r="H29" s="89"/>
      <c r="I29" s="89"/>
      <c r="J29" s="89"/>
      <c r="K29" s="88">
        <f t="shared" si="0"/>
        <v>0</v>
      </c>
      <c r="L29" s="89"/>
      <c r="M29" s="89"/>
      <c r="N29" s="89"/>
      <c r="O29" s="89"/>
      <c r="P29" s="88">
        <f t="shared" si="1"/>
        <v>0</v>
      </c>
      <c r="Q29" s="89"/>
      <c r="R29" s="89"/>
      <c r="S29" s="89"/>
      <c r="T29" s="89"/>
      <c r="U29" s="88">
        <f t="shared" si="2"/>
        <v>0</v>
      </c>
      <c r="V29" s="89"/>
      <c r="W29" s="89"/>
      <c r="X29" s="89"/>
      <c r="Y29" s="89"/>
      <c r="Z29" s="88">
        <f t="shared" si="3"/>
        <v>0</v>
      </c>
      <c r="AA29" s="89">
        <v>2.5</v>
      </c>
      <c r="AB29" s="89">
        <v>2.5</v>
      </c>
      <c r="AC29" s="89">
        <v>2.5</v>
      </c>
      <c r="AD29" s="89">
        <v>2.5</v>
      </c>
      <c r="AE29" s="88">
        <f t="shared" si="4"/>
        <v>10</v>
      </c>
      <c r="AF29" s="171">
        <f>AA29</f>
        <v>2.5</v>
      </c>
      <c r="AG29" s="171">
        <f aca="true" t="shared" si="66" ref="AG29:AI30">AB29</f>
        <v>2.5</v>
      </c>
      <c r="AH29" s="171">
        <f t="shared" si="66"/>
        <v>2.5</v>
      </c>
      <c r="AI29" s="171">
        <f t="shared" si="66"/>
        <v>2.5</v>
      </c>
      <c r="AJ29" s="88">
        <f t="shared" si="5"/>
        <v>10</v>
      </c>
      <c r="AK29" s="89"/>
      <c r="AL29" s="89"/>
      <c r="AM29" s="89"/>
      <c r="AN29" s="89"/>
      <c r="AO29" s="88"/>
      <c r="AP29" s="89"/>
      <c r="AQ29" s="89"/>
      <c r="AR29" s="89"/>
      <c r="AS29" s="89"/>
      <c r="AT29" s="88"/>
      <c r="AU29" s="100"/>
      <c r="AV29" s="100"/>
      <c r="AW29" s="100"/>
      <c r="AX29" s="100"/>
      <c r="AY29" s="88"/>
      <c r="AZ29" s="157"/>
      <c r="BA29" s="157"/>
      <c r="BB29" s="157"/>
      <c r="BC29" s="157"/>
      <c r="BD29" s="156"/>
      <c r="BE29" s="89"/>
      <c r="BF29" s="89"/>
      <c r="BG29" s="89"/>
      <c r="BH29" s="89"/>
      <c r="BI29" s="88"/>
      <c r="BJ29" s="89"/>
      <c r="BK29" s="89"/>
      <c r="BL29" s="89"/>
      <c r="BM29" s="89"/>
      <c r="BN29" s="88"/>
      <c r="BO29" s="89"/>
      <c r="BP29" s="89"/>
      <c r="BQ29" s="89"/>
      <c r="BR29" s="89"/>
      <c r="BS29" s="88"/>
      <c r="BT29" s="89"/>
      <c r="BU29" s="89"/>
      <c r="BV29" s="89"/>
      <c r="BW29" s="89"/>
      <c r="BX29" s="88"/>
      <c r="BY29" s="100"/>
      <c r="BZ29" s="100"/>
      <c r="CA29" s="100"/>
      <c r="CB29" s="100"/>
      <c r="CC29" s="88"/>
      <c r="CD29" s="100"/>
      <c r="CE29" s="100"/>
      <c r="CF29" s="100"/>
      <c r="CG29" s="100"/>
      <c r="CH29" s="88"/>
      <c r="CI29" s="89"/>
      <c r="CJ29" s="89"/>
      <c r="CK29" s="89"/>
      <c r="CL29" s="89"/>
      <c r="CM29" s="88"/>
      <c r="CN29" s="90"/>
      <c r="CO29" s="90"/>
      <c r="CP29" s="90"/>
      <c r="CQ29" s="90"/>
      <c r="CR29" s="88"/>
      <c r="CS29" s="90"/>
      <c r="CT29" s="90"/>
      <c r="CU29" s="90"/>
      <c r="CV29" s="90"/>
      <c r="CW29" s="88"/>
      <c r="CX29" s="90"/>
      <c r="CY29" s="90"/>
      <c r="CZ29" s="90"/>
      <c r="DA29" s="90"/>
      <c r="DB29" s="88"/>
      <c r="DC29" s="90"/>
      <c r="DD29" s="90"/>
      <c r="DE29" s="90"/>
      <c r="DF29" s="90"/>
      <c r="DG29" s="88"/>
      <c r="DH29" s="89"/>
      <c r="DI29" s="89"/>
      <c r="DJ29" s="89"/>
      <c r="DK29" s="89"/>
      <c r="DL29" s="88"/>
      <c r="DM29" s="90"/>
      <c r="DN29" s="90"/>
      <c r="DO29" s="90"/>
      <c r="DP29" s="90"/>
      <c r="DQ29" s="88"/>
      <c r="DR29" s="89"/>
      <c r="DS29" s="89"/>
      <c r="DT29" s="89"/>
      <c r="DU29" s="89"/>
      <c r="DV29" s="88">
        <f t="shared" si="25"/>
        <v>0</v>
      </c>
      <c r="DW29" s="157"/>
      <c r="DX29" s="157"/>
      <c r="DY29" s="157"/>
      <c r="DZ29" s="157"/>
      <c r="EA29" s="156"/>
      <c r="EB29" s="89"/>
      <c r="EC29" s="89"/>
      <c r="ED29" s="89"/>
      <c r="EE29" s="89"/>
      <c r="EF29" s="88"/>
      <c r="EG29" s="100">
        <f>DH29+DM29+DR29+DW29+EB29</f>
        <v>0</v>
      </c>
      <c r="EH29" s="100">
        <f t="shared" si="65"/>
        <v>0</v>
      </c>
      <c r="EI29" s="100">
        <f t="shared" si="65"/>
        <v>0</v>
      </c>
      <c r="EJ29" s="100">
        <f t="shared" si="65"/>
        <v>0</v>
      </c>
      <c r="EK29" s="88">
        <f t="shared" si="28"/>
        <v>0</v>
      </c>
      <c r="EL29" s="89"/>
      <c r="EM29" s="89"/>
      <c r="EN29" s="89"/>
      <c r="EO29" s="89"/>
      <c r="EP29" s="88">
        <f t="shared" si="53"/>
        <v>0</v>
      </c>
      <c r="EQ29" s="89"/>
      <c r="ER29" s="89"/>
      <c r="ES29" s="89"/>
      <c r="ET29" s="89"/>
      <c r="EU29" s="88">
        <f t="shared" si="29"/>
        <v>0</v>
      </c>
      <c r="EV29" s="378">
        <f>AA29</f>
        <v>2.5</v>
      </c>
      <c r="EW29" s="378">
        <f aca="true" t="shared" si="67" ref="EW29:EY30">AB29</f>
        <v>2.5</v>
      </c>
      <c r="EX29" s="378">
        <f t="shared" si="67"/>
        <v>2.5</v>
      </c>
      <c r="EY29" s="378">
        <f t="shared" si="67"/>
        <v>2.5</v>
      </c>
      <c r="EZ29" s="375">
        <f t="shared" si="30"/>
        <v>10</v>
      </c>
      <c r="FA29" s="376"/>
      <c r="FB29" s="376"/>
      <c r="FF29" s="85"/>
      <c r="FG29" s="86"/>
      <c r="FH29" s="86"/>
      <c r="FI29" s="84"/>
      <c r="FJ29" s="86"/>
      <c r="FK29" s="86"/>
      <c r="FL29" s="85"/>
      <c r="FM29" s="86"/>
      <c r="FN29" s="86"/>
      <c r="FO29" s="86"/>
      <c r="FP29" s="86"/>
      <c r="FQ29" s="85"/>
      <c r="FR29" s="86"/>
      <c r="FS29" s="85"/>
      <c r="FT29" s="86"/>
      <c r="FU29" s="86"/>
      <c r="FV29" s="84"/>
      <c r="FW29" s="86"/>
      <c r="FX29" s="86"/>
      <c r="FY29" s="85"/>
      <c r="FZ29" s="86"/>
      <c r="GA29" s="86"/>
      <c r="GB29" s="86"/>
      <c r="GC29" s="86"/>
      <c r="GD29" s="85"/>
      <c r="GE29" s="86"/>
      <c r="GF29" s="85"/>
      <c r="GG29" s="86"/>
      <c r="GH29" s="86"/>
      <c r="GI29" s="84"/>
      <c r="GJ29" s="86"/>
      <c r="GK29" s="86"/>
      <c r="GL29" s="85"/>
      <c r="GM29" s="86"/>
      <c r="GN29" s="86"/>
      <c r="GO29" s="86"/>
      <c r="GP29" s="86"/>
      <c r="GQ29" s="85"/>
      <c r="GR29" s="86"/>
      <c r="GS29" s="85"/>
      <c r="GT29" s="86"/>
      <c r="GU29" s="86"/>
      <c r="GV29" s="84"/>
      <c r="GW29" s="86"/>
      <c r="GX29" s="86"/>
      <c r="GY29" s="85"/>
      <c r="GZ29" s="86"/>
      <c r="HA29" s="86"/>
      <c r="HB29" s="86"/>
      <c r="HC29" s="86"/>
      <c r="HD29" s="85"/>
      <c r="HE29" s="86"/>
      <c r="HF29" s="85"/>
      <c r="HG29" s="86"/>
      <c r="HH29" s="86"/>
      <c r="HI29" s="84"/>
      <c r="HJ29" s="86"/>
      <c r="HK29" s="86"/>
      <c r="HL29" s="85"/>
      <c r="HM29" s="86"/>
      <c r="HN29" s="86"/>
      <c r="HO29" s="86"/>
      <c r="HP29" s="86"/>
      <c r="HQ29" s="86"/>
      <c r="HR29" s="85"/>
      <c r="HS29" s="86"/>
      <c r="HT29" s="85"/>
      <c r="HU29" s="86"/>
      <c r="HV29" s="86"/>
      <c r="HW29" s="84"/>
      <c r="HX29" s="86"/>
      <c r="HY29" s="86"/>
      <c r="HZ29" s="85"/>
      <c r="IA29" s="86"/>
      <c r="IB29" s="86"/>
      <c r="IC29" s="86"/>
      <c r="ID29" s="86"/>
      <c r="IE29" s="85"/>
      <c r="IF29" s="86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  <c r="IV29" s="85"/>
    </row>
    <row r="30" spans="1:256" ht="15" customHeight="1">
      <c r="A30" s="72">
        <v>292</v>
      </c>
      <c r="B30" s="89"/>
      <c r="C30" s="89"/>
      <c r="D30" s="89"/>
      <c r="E30" s="89"/>
      <c r="F30" s="88">
        <f t="shared" si="11"/>
        <v>0</v>
      </c>
      <c r="G30" s="89"/>
      <c r="H30" s="89"/>
      <c r="I30" s="89"/>
      <c r="J30" s="89"/>
      <c r="K30" s="88">
        <f t="shared" si="0"/>
        <v>0</v>
      </c>
      <c r="L30" s="89"/>
      <c r="M30" s="89"/>
      <c r="N30" s="89"/>
      <c r="O30" s="89"/>
      <c r="P30" s="88">
        <f t="shared" si="1"/>
        <v>0</v>
      </c>
      <c r="Q30" s="89"/>
      <c r="R30" s="89"/>
      <c r="S30" s="89"/>
      <c r="T30" s="89"/>
      <c r="U30" s="88">
        <f t="shared" si="2"/>
        <v>0</v>
      </c>
      <c r="V30" s="89"/>
      <c r="W30" s="89"/>
      <c r="X30" s="89"/>
      <c r="Y30" s="89"/>
      <c r="Z30" s="88">
        <f t="shared" si="3"/>
        <v>0</v>
      </c>
      <c r="AA30" s="89">
        <v>2.5</v>
      </c>
      <c r="AB30" s="89">
        <v>2.5</v>
      </c>
      <c r="AC30" s="89">
        <v>2.5</v>
      </c>
      <c r="AD30" s="89">
        <v>2.5</v>
      </c>
      <c r="AE30" s="88">
        <f t="shared" si="4"/>
        <v>10</v>
      </c>
      <c r="AF30" s="171">
        <f>AA30</f>
        <v>2.5</v>
      </c>
      <c r="AG30" s="171">
        <f t="shared" si="66"/>
        <v>2.5</v>
      </c>
      <c r="AH30" s="171">
        <f t="shared" si="66"/>
        <v>2.5</v>
      </c>
      <c r="AI30" s="171">
        <f t="shared" si="66"/>
        <v>2.5</v>
      </c>
      <c r="AJ30" s="88">
        <f t="shared" si="5"/>
        <v>10</v>
      </c>
      <c r="AK30" s="89"/>
      <c r="AL30" s="89"/>
      <c r="AM30" s="89"/>
      <c r="AN30" s="89"/>
      <c r="AO30" s="88"/>
      <c r="AP30" s="89"/>
      <c r="AQ30" s="89"/>
      <c r="AR30" s="89"/>
      <c r="AS30" s="89"/>
      <c r="AT30" s="88"/>
      <c r="AU30" s="100"/>
      <c r="AV30" s="100"/>
      <c r="AW30" s="100"/>
      <c r="AX30" s="100"/>
      <c r="AY30" s="88"/>
      <c r="AZ30" s="157"/>
      <c r="BA30" s="157"/>
      <c r="BB30" s="157"/>
      <c r="BC30" s="157"/>
      <c r="BD30" s="156"/>
      <c r="BE30" s="89"/>
      <c r="BF30" s="89"/>
      <c r="BG30" s="89"/>
      <c r="BH30" s="89"/>
      <c r="BI30" s="88"/>
      <c r="BJ30" s="89"/>
      <c r="BK30" s="89"/>
      <c r="BL30" s="89"/>
      <c r="BM30" s="89"/>
      <c r="BN30" s="88"/>
      <c r="BO30" s="89"/>
      <c r="BP30" s="89"/>
      <c r="BQ30" s="89"/>
      <c r="BR30" s="89"/>
      <c r="BS30" s="88"/>
      <c r="BT30" s="89"/>
      <c r="BU30" s="89"/>
      <c r="BV30" s="89"/>
      <c r="BW30" s="89"/>
      <c r="BX30" s="88"/>
      <c r="BY30" s="100"/>
      <c r="BZ30" s="100"/>
      <c r="CA30" s="100"/>
      <c r="CB30" s="100"/>
      <c r="CC30" s="88"/>
      <c r="CD30" s="100"/>
      <c r="CE30" s="100"/>
      <c r="CF30" s="100"/>
      <c r="CG30" s="100"/>
      <c r="CH30" s="88"/>
      <c r="CI30" s="89"/>
      <c r="CJ30" s="89"/>
      <c r="CK30" s="89"/>
      <c r="CL30" s="89"/>
      <c r="CM30" s="88"/>
      <c r="CN30" s="90"/>
      <c r="CO30" s="90"/>
      <c r="CP30" s="90"/>
      <c r="CQ30" s="90"/>
      <c r="CR30" s="88"/>
      <c r="CS30" s="90"/>
      <c r="CT30" s="90"/>
      <c r="CU30" s="90"/>
      <c r="CV30" s="90"/>
      <c r="CW30" s="88"/>
      <c r="CX30" s="90"/>
      <c r="CY30" s="90"/>
      <c r="CZ30" s="90"/>
      <c r="DA30" s="90"/>
      <c r="DB30" s="88"/>
      <c r="DC30" s="90"/>
      <c r="DD30" s="90"/>
      <c r="DE30" s="90"/>
      <c r="DF30" s="90"/>
      <c r="DG30" s="88"/>
      <c r="DH30" s="89"/>
      <c r="DI30" s="89"/>
      <c r="DJ30" s="89"/>
      <c r="DK30" s="89"/>
      <c r="DL30" s="88"/>
      <c r="DM30" s="90"/>
      <c r="DN30" s="90"/>
      <c r="DO30" s="90"/>
      <c r="DP30" s="90"/>
      <c r="DQ30" s="88"/>
      <c r="DR30" s="89"/>
      <c r="DS30" s="89"/>
      <c r="DT30" s="89"/>
      <c r="DU30" s="89"/>
      <c r="DV30" s="88">
        <f t="shared" si="25"/>
        <v>0</v>
      </c>
      <c r="DW30" s="157"/>
      <c r="DX30" s="157"/>
      <c r="DY30" s="157"/>
      <c r="DZ30" s="157"/>
      <c r="EA30" s="156"/>
      <c r="EB30" s="89"/>
      <c r="EC30" s="89"/>
      <c r="ED30" s="89"/>
      <c r="EE30" s="89"/>
      <c r="EF30" s="88"/>
      <c r="EG30" s="100">
        <f>DH30+DM30+DR30+DW30+EB30</f>
        <v>0</v>
      </c>
      <c r="EH30" s="100">
        <f t="shared" si="65"/>
        <v>0</v>
      </c>
      <c r="EI30" s="100">
        <f t="shared" si="65"/>
        <v>0</v>
      </c>
      <c r="EJ30" s="100">
        <f t="shared" si="65"/>
        <v>0</v>
      </c>
      <c r="EK30" s="88">
        <f t="shared" si="28"/>
        <v>0</v>
      </c>
      <c r="EL30" s="89"/>
      <c r="EM30" s="89"/>
      <c r="EN30" s="89"/>
      <c r="EO30" s="89"/>
      <c r="EP30" s="88">
        <f t="shared" si="53"/>
        <v>0</v>
      </c>
      <c r="EQ30" s="89"/>
      <c r="ER30" s="89"/>
      <c r="ES30" s="89"/>
      <c r="ET30" s="89"/>
      <c r="EU30" s="88">
        <f t="shared" si="29"/>
        <v>0</v>
      </c>
      <c r="EV30" s="378">
        <f>AA30</f>
        <v>2.5</v>
      </c>
      <c r="EW30" s="378">
        <f t="shared" si="67"/>
        <v>2.5</v>
      </c>
      <c r="EX30" s="378">
        <f t="shared" si="67"/>
        <v>2.5</v>
      </c>
      <c r="EY30" s="378">
        <f t="shared" si="67"/>
        <v>2.5</v>
      </c>
      <c r="EZ30" s="375">
        <f t="shared" si="30"/>
        <v>10</v>
      </c>
      <c r="FA30" s="376"/>
      <c r="FB30" s="376"/>
      <c r="FF30" s="85"/>
      <c r="FG30" s="86"/>
      <c r="FH30" s="86"/>
      <c r="FI30" s="84"/>
      <c r="FJ30" s="86"/>
      <c r="FK30" s="86"/>
      <c r="FL30" s="85"/>
      <c r="FM30" s="86"/>
      <c r="FN30" s="86"/>
      <c r="FO30" s="86"/>
      <c r="FP30" s="86"/>
      <c r="FQ30" s="85"/>
      <c r="FR30" s="86"/>
      <c r="FS30" s="85"/>
      <c r="FT30" s="86"/>
      <c r="FU30" s="86"/>
      <c r="FV30" s="84"/>
      <c r="FW30" s="86"/>
      <c r="FX30" s="86"/>
      <c r="FY30" s="85"/>
      <c r="FZ30" s="86"/>
      <c r="GA30" s="86"/>
      <c r="GB30" s="86"/>
      <c r="GC30" s="86"/>
      <c r="GD30" s="85"/>
      <c r="GE30" s="86"/>
      <c r="GF30" s="85"/>
      <c r="GG30" s="86"/>
      <c r="GH30" s="86"/>
      <c r="GI30" s="84"/>
      <c r="GJ30" s="86"/>
      <c r="GK30" s="86"/>
      <c r="GL30" s="85"/>
      <c r="GM30" s="86"/>
      <c r="GN30" s="86"/>
      <c r="GO30" s="86"/>
      <c r="GP30" s="86"/>
      <c r="GQ30" s="85"/>
      <c r="GR30" s="86"/>
      <c r="GS30" s="85"/>
      <c r="GT30" s="86"/>
      <c r="GU30" s="86"/>
      <c r="GV30" s="84"/>
      <c r="GW30" s="86"/>
      <c r="GX30" s="86"/>
      <c r="GY30" s="85"/>
      <c r="GZ30" s="86"/>
      <c r="HA30" s="86"/>
      <c r="HB30" s="86"/>
      <c r="HC30" s="86"/>
      <c r="HD30" s="85"/>
      <c r="HE30" s="86"/>
      <c r="HF30" s="85"/>
      <c r="HG30" s="86"/>
      <c r="HH30" s="86"/>
      <c r="HI30" s="84"/>
      <c r="HJ30" s="86"/>
      <c r="HK30" s="86"/>
      <c r="HL30" s="85"/>
      <c r="HM30" s="86"/>
      <c r="HN30" s="86"/>
      <c r="HO30" s="86"/>
      <c r="HP30" s="86"/>
      <c r="HQ30" s="86"/>
      <c r="HR30" s="85"/>
      <c r="HS30" s="86"/>
      <c r="HT30" s="85"/>
      <c r="HU30" s="86"/>
      <c r="HV30" s="86"/>
      <c r="HW30" s="84"/>
      <c r="HX30" s="86"/>
      <c r="HY30" s="86"/>
      <c r="HZ30" s="85"/>
      <c r="IA30" s="86"/>
      <c r="IB30" s="86"/>
      <c r="IC30" s="86"/>
      <c r="ID30" s="86"/>
      <c r="IE30" s="85"/>
      <c r="IF30" s="86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  <c r="IV30" s="85"/>
    </row>
    <row r="31" spans="1:256" ht="15" customHeight="1">
      <c r="A31" s="72">
        <v>300</v>
      </c>
      <c r="B31" s="88"/>
      <c r="C31" s="88"/>
      <c r="D31" s="88"/>
      <c r="E31" s="88"/>
      <c r="F31" s="88">
        <f t="shared" si="11"/>
        <v>0</v>
      </c>
      <c r="G31" s="88">
        <f>G32+G35</f>
        <v>0</v>
      </c>
      <c r="H31" s="88">
        <f>H32+H35</f>
        <v>0</v>
      </c>
      <c r="I31" s="88">
        <f>I32+I35</f>
        <v>0</v>
      </c>
      <c r="J31" s="88">
        <f>J32+J35</f>
        <v>0</v>
      </c>
      <c r="K31" s="88">
        <f t="shared" si="0"/>
        <v>0</v>
      </c>
      <c r="L31" s="88">
        <f>L32+L35</f>
        <v>0</v>
      </c>
      <c r="M31" s="88">
        <f>M32+M35</f>
        <v>0</v>
      </c>
      <c r="N31" s="88">
        <f>N32+N35</f>
        <v>0</v>
      </c>
      <c r="O31" s="88">
        <f>O32+O35</f>
        <v>0</v>
      </c>
      <c r="P31" s="88">
        <f t="shared" si="1"/>
        <v>0</v>
      </c>
      <c r="Q31" s="88">
        <f>Q32+Q35</f>
        <v>0</v>
      </c>
      <c r="R31" s="88">
        <f>R32+R35</f>
        <v>0</v>
      </c>
      <c r="S31" s="88">
        <f>S32+S35</f>
        <v>0</v>
      </c>
      <c r="T31" s="88">
        <f>T32+T35</f>
        <v>0</v>
      </c>
      <c r="U31" s="88">
        <f t="shared" si="2"/>
        <v>0</v>
      </c>
      <c r="V31" s="88">
        <f>V32+V35</f>
        <v>28</v>
      </c>
      <c r="W31" s="88">
        <f>W32+W35</f>
        <v>28</v>
      </c>
      <c r="X31" s="88">
        <f>X32+X35</f>
        <v>6</v>
      </c>
      <c r="Y31" s="88">
        <f>Y32+Y35</f>
        <v>3</v>
      </c>
      <c r="Z31" s="88">
        <f t="shared" si="3"/>
        <v>65</v>
      </c>
      <c r="AA31" s="88">
        <f>AA32+AA35</f>
        <v>0</v>
      </c>
      <c r="AB31" s="88">
        <f>AB32+AB35</f>
        <v>0</v>
      </c>
      <c r="AC31" s="88">
        <f>AC32+AC35</f>
        <v>0</v>
      </c>
      <c r="AD31" s="88">
        <f>AD32+AD35</f>
        <v>0</v>
      </c>
      <c r="AE31" s="88">
        <f t="shared" si="4"/>
        <v>0</v>
      </c>
      <c r="AF31" s="169">
        <f>AF32+AF35</f>
        <v>28</v>
      </c>
      <c r="AG31" s="169">
        <f>AG32+AG35</f>
        <v>28</v>
      </c>
      <c r="AH31" s="169">
        <f>AH32+AH35</f>
        <v>6</v>
      </c>
      <c r="AI31" s="169">
        <f>AI32+AI35</f>
        <v>3</v>
      </c>
      <c r="AJ31" s="88">
        <f t="shared" si="5"/>
        <v>65</v>
      </c>
      <c r="AK31" s="88">
        <f>AK32+AK35</f>
        <v>0</v>
      </c>
      <c r="AL31" s="88">
        <f>AL32+AL35</f>
        <v>0</v>
      </c>
      <c r="AM31" s="88">
        <f>AM32+AM35</f>
        <v>0</v>
      </c>
      <c r="AN31" s="88">
        <f>AN32+AN35</f>
        <v>0</v>
      </c>
      <c r="AO31" s="88">
        <f t="shared" si="6"/>
        <v>0</v>
      </c>
      <c r="AP31" s="88">
        <f>AP32+AP35</f>
        <v>0</v>
      </c>
      <c r="AQ31" s="88">
        <f>AQ32+AQ35</f>
        <v>0</v>
      </c>
      <c r="AR31" s="88">
        <f>AR32+AR35</f>
        <v>0</v>
      </c>
      <c r="AS31" s="88">
        <f>AS32+AS35</f>
        <v>0</v>
      </c>
      <c r="AT31" s="88">
        <f t="shared" si="7"/>
        <v>0</v>
      </c>
      <c r="AU31" s="88">
        <f>AU32+AU35</f>
        <v>28</v>
      </c>
      <c r="AV31" s="88">
        <f>AV32+AV35</f>
        <v>28</v>
      </c>
      <c r="AW31" s="88">
        <f>AW32+AW35</f>
        <v>6</v>
      </c>
      <c r="AX31" s="88">
        <f>AX32+AX35</f>
        <v>3</v>
      </c>
      <c r="AY31" s="88">
        <f t="shared" si="12"/>
        <v>65</v>
      </c>
      <c r="AZ31" s="156">
        <f>AZ32+AZ35</f>
        <v>0</v>
      </c>
      <c r="BA31" s="156">
        <f>BA32+BA35</f>
        <v>0</v>
      </c>
      <c r="BB31" s="156">
        <f>BB32+BB35</f>
        <v>0</v>
      </c>
      <c r="BC31" s="156">
        <f>BC32+BC35</f>
        <v>0</v>
      </c>
      <c r="BD31" s="156">
        <f t="shared" si="61"/>
        <v>0</v>
      </c>
      <c r="BE31" s="88">
        <f>BE32+BE35</f>
        <v>0</v>
      </c>
      <c r="BF31" s="88">
        <f>BF32+BF35</f>
        <v>0</v>
      </c>
      <c r="BG31" s="88">
        <f>BG32+BG35</f>
        <v>0</v>
      </c>
      <c r="BH31" s="88">
        <f>BH32+BH35</f>
        <v>0</v>
      </c>
      <c r="BI31" s="88">
        <f t="shared" si="13"/>
        <v>0</v>
      </c>
      <c r="BJ31" s="88">
        <f>BJ32+BJ35</f>
        <v>5</v>
      </c>
      <c r="BK31" s="88">
        <f>BK32+BK35</f>
        <v>5</v>
      </c>
      <c r="BL31" s="88">
        <f>BL32+BL35</f>
        <v>5</v>
      </c>
      <c r="BM31" s="88">
        <f>BM32+BM35</f>
        <v>5</v>
      </c>
      <c r="BN31" s="88">
        <f t="shared" si="62"/>
        <v>20</v>
      </c>
      <c r="BO31" s="88">
        <f>BO32+BO35</f>
        <v>2.5</v>
      </c>
      <c r="BP31" s="88">
        <f>BP32+BP35</f>
        <v>2.5</v>
      </c>
      <c r="BQ31" s="88">
        <f>BQ32+BQ35</f>
        <v>2.5</v>
      </c>
      <c r="BR31" s="88">
        <f>BR32+BR35</f>
        <v>2.5</v>
      </c>
      <c r="BS31" s="88">
        <f t="shared" si="15"/>
        <v>10</v>
      </c>
      <c r="BT31" s="88">
        <f>BT32+BT35</f>
        <v>0</v>
      </c>
      <c r="BU31" s="88">
        <f>BU32+BU35</f>
        <v>0</v>
      </c>
      <c r="BV31" s="88">
        <f>BV32+BV35</f>
        <v>0</v>
      </c>
      <c r="BW31" s="88">
        <f>BW32+BW35</f>
        <v>0</v>
      </c>
      <c r="BX31" s="88">
        <f t="shared" si="63"/>
        <v>0</v>
      </c>
      <c r="BY31" s="88">
        <f>BY32+BY35</f>
        <v>2.5</v>
      </c>
      <c r="BZ31" s="88">
        <f>BZ32+BZ35</f>
        <v>2.5</v>
      </c>
      <c r="CA31" s="88">
        <f>CA32+CA35</f>
        <v>2.5</v>
      </c>
      <c r="CB31" s="88">
        <f>CB32+CB35</f>
        <v>2.5</v>
      </c>
      <c r="CC31" s="88">
        <f t="shared" si="16"/>
        <v>10</v>
      </c>
      <c r="CD31" s="100">
        <f aca="true" t="shared" si="68" ref="CD31:CE43">AU31+AZ31+BY31</f>
        <v>30.5</v>
      </c>
      <c r="CE31" s="88">
        <f>CE32+CE35</f>
        <v>30.5</v>
      </c>
      <c r="CF31" s="88">
        <f>CF32+CF35</f>
        <v>8.5</v>
      </c>
      <c r="CG31" s="88">
        <f>CG32+CG35</f>
        <v>5.5</v>
      </c>
      <c r="CH31" s="88">
        <f t="shared" si="17"/>
        <v>75</v>
      </c>
      <c r="CI31" s="88">
        <f>CI32+CI35</f>
        <v>3</v>
      </c>
      <c r="CJ31" s="88">
        <f>CJ35</f>
        <v>6</v>
      </c>
      <c r="CK31" s="88">
        <f>CK32+CK35</f>
        <v>8</v>
      </c>
      <c r="CL31" s="88">
        <f>CL32+CL35</f>
        <v>10</v>
      </c>
      <c r="CM31" s="88">
        <f t="shared" si="18"/>
        <v>27</v>
      </c>
      <c r="CN31" s="88">
        <f aca="true" t="shared" si="69" ref="CN31:DK31">CN32+CN35</f>
        <v>0</v>
      </c>
      <c r="CO31" s="88">
        <f t="shared" si="69"/>
        <v>0</v>
      </c>
      <c r="CP31" s="88">
        <f t="shared" si="69"/>
        <v>0</v>
      </c>
      <c r="CQ31" s="88">
        <f t="shared" si="69"/>
        <v>0</v>
      </c>
      <c r="CR31" s="88">
        <f t="shared" si="69"/>
        <v>0</v>
      </c>
      <c r="CS31" s="88">
        <f t="shared" si="69"/>
        <v>0</v>
      </c>
      <c r="CT31" s="88">
        <f t="shared" si="69"/>
        <v>0</v>
      </c>
      <c r="CU31" s="88">
        <f t="shared" si="69"/>
        <v>0</v>
      </c>
      <c r="CV31" s="88">
        <f t="shared" si="69"/>
        <v>0</v>
      </c>
      <c r="CW31" s="88">
        <f t="shared" si="69"/>
        <v>0</v>
      </c>
      <c r="CX31" s="88">
        <f t="shared" si="69"/>
        <v>0</v>
      </c>
      <c r="CY31" s="88">
        <f t="shared" si="69"/>
        <v>0</v>
      </c>
      <c r="CZ31" s="88">
        <f t="shared" si="69"/>
        <v>0</v>
      </c>
      <c r="DA31" s="88">
        <f t="shared" si="69"/>
        <v>0</v>
      </c>
      <c r="DB31" s="88">
        <f t="shared" si="69"/>
        <v>0</v>
      </c>
      <c r="DC31" s="88">
        <f t="shared" si="69"/>
        <v>0</v>
      </c>
      <c r="DD31" s="88">
        <f t="shared" si="69"/>
        <v>0</v>
      </c>
      <c r="DE31" s="88">
        <f t="shared" si="69"/>
        <v>0</v>
      </c>
      <c r="DF31" s="88">
        <f t="shared" si="69"/>
        <v>0</v>
      </c>
      <c r="DG31" s="88">
        <f t="shared" si="69"/>
        <v>0</v>
      </c>
      <c r="DH31" s="88">
        <f t="shared" si="69"/>
        <v>0</v>
      </c>
      <c r="DI31" s="88">
        <f t="shared" si="69"/>
        <v>0</v>
      </c>
      <c r="DJ31" s="88">
        <f t="shared" si="69"/>
        <v>0</v>
      </c>
      <c r="DK31" s="88">
        <f t="shared" si="69"/>
        <v>0</v>
      </c>
      <c r="DL31" s="88">
        <f t="shared" si="23"/>
        <v>0</v>
      </c>
      <c r="DM31" s="88"/>
      <c r="DN31" s="88"/>
      <c r="DO31" s="88">
        <f>DO32</f>
        <v>0</v>
      </c>
      <c r="DP31" s="88"/>
      <c r="DQ31" s="88">
        <f t="shared" si="24"/>
        <v>0</v>
      </c>
      <c r="DR31" s="88">
        <f>DR32+DR35</f>
        <v>45</v>
      </c>
      <c r="DS31" s="88">
        <f>DS32+DS35</f>
        <v>55</v>
      </c>
      <c r="DT31" s="88">
        <f>DT32+DT35</f>
        <v>20</v>
      </c>
      <c r="DU31" s="88">
        <f>DU32+DU35</f>
        <v>3.9</v>
      </c>
      <c r="DV31" s="88">
        <f t="shared" si="25"/>
        <v>123.9</v>
      </c>
      <c r="DW31" s="156">
        <f>DW32+DW35</f>
        <v>0</v>
      </c>
      <c r="DX31" s="156">
        <f>DX32+DX35</f>
        <v>0</v>
      </c>
      <c r="DY31" s="156">
        <f>DY32+DY35</f>
        <v>0</v>
      </c>
      <c r="DZ31" s="156">
        <f>DZ32+DZ35</f>
        <v>0</v>
      </c>
      <c r="EA31" s="156">
        <f t="shared" si="26"/>
        <v>0</v>
      </c>
      <c r="EB31" s="88">
        <f>EB32+EB35</f>
        <v>0</v>
      </c>
      <c r="EC31" s="168">
        <f>EC32+EC35</f>
        <v>0</v>
      </c>
      <c r="ED31" s="88">
        <f>ED32+ED35</f>
        <v>0</v>
      </c>
      <c r="EE31" s="88">
        <f>EE32+EE35</f>
        <v>0</v>
      </c>
      <c r="EF31" s="88">
        <f t="shared" si="64"/>
        <v>0</v>
      </c>
      <c r="EG31" s="88">
        <f>EG32+EG35</f>
        <v>45</v>
      </c>
      <c r="EH31" s="88">
        <f>EH32+EH35</f>
        <v>20</v>
      </c>
      <c r="EI31" s="88">
        <f>EI32+EI35</f>
        <v>20</v>
      </c>
      <c r="EJ31" s="88">
        <f>EJ32+EJ35</f>
        <v>3.9</v>
      </c>
      <c r="EK31" s="88">
        <f t="shared" si="28"/>
        <v>88.9</v>
      </c>
      <c r="EL31" s="88">
        <f>EL32+EL35</f>
        <v>0</v>
      </c>
      <c r="EM31" s="88">
        <f>EM32+EM35</f>
        <v>0</v>
      </c>
      <c r="EN31" s="88">
        <f>EN32+EN35</f>
        <v>0</v>
      </c>
      <c r="EO31" s="88">
        <f>EO32+EO35</f>
        <v>0</v>
      </c>
      <c r="EP31" s="88">
        <f t="shared" si="53"/>
        <v>0</v>
      </c>
      <c r="EQ31" s="88">
        <f>EQ32+EQ35</f>
        <v>0</v>
      </c>
      <c r="ER31" s="88">
        <f>ER32+ER35</f>
        <v>0</v>
      </c>
      <c r="ES31" s="88">
        <f>ES32+ES35</f>
        <v>0</v>
      </c>
      <c r="ET31" s="88">
        <f>ET32+ET35</f>
        <v>0</v>
      </c>
      <c r="EU31" s="88">
        <f t="shared" si="29"/>
        <v>0</v>
      </c>
      <c r="EV31" s="378">
        <f>EV32+EV35</f>
        <v>83.5</v>
      </c>
      <c r="EW31" s="378">
        <f>EW32+EW35</f>
        <v>96.5</v>
      </c>
      <c r="EX31" s="378">
        <f>EX32+EX35</f>
        <v>41.5</v>
      </c>
      <c r="EY31" s="378">
        <f>EY32+EY35</f>
        <v>24.4</v>
      </c>
      <c r="EZ31" s="375">
        <f>EV31+EW31+EX31+EY31</f>
        <v>245.9</v>
      </c>
      <c r="FA31" s="377"/>
      <c r="FB31" s="376"/>
      <c r="FF31" s="85"/>
      <c r="FG31" s="84"/>
      <c r="FH31" s="84"/>
      <c r="FI31" s="84"/>
      <c r="FJ31" s="84"/>
      <c r="FK31" s="84"/>
      <c r="FL31" s="85"/>
      <c r="FM31" s="84"/>
      <c r="FN31" s="84"/>
      <c r="FO31" s="84"/>
      <c r="FP31" s="84"/>
      <c r="FQ31" s="85"/>
      <c r="FR31" s="84"/>
      <c r="FS31" s="85"/>
      <c r="FT31" s="84"/>
      <c r="FU31" s="84"/>
      <c r="FV31" s="84"/>
      <c r="FW31" s="84"/>
      <c r="FX31" s="84"/>
      <c r="FY31" s="85"/>
      <c r="FZ31" s="84"/>
      <c r="GA31" s="84"/>
      <c r="GB31" s="84"/>
      <c r="GC31" s="84"/>
      <c r="GD31" s="85"/>
      <c r="GE31" s="84"/>
      <c r="GF31" s="85"/>
      <c r="GG31" s="84"/>
      <c r="GH31" s="84"/>
      <c r="GI31" s="84"/>
      <c r="GJ31" s="84"/>
      <c r="GK31" s="84"/>
      <c r="GL31" s="85"/>
      <c r="GM31" s="84"/>
      <c r="GN31" s="84"/>
      <c r="GO31" s="84"/>
      <c r="GP31" s="84"/>
      <c r="GQ31" s="85"/>
      <c r="GR31" s="84"/>
      <c r="GS31" s="85"/>
      <c r="GT31" s="84"/>
      <c r="GU31" s="84"/>
      <c r="GV31" s="84"/>
      <c r="GW31" s="84"/>
      <c r="GX31" s="84"/>
      <c r="GY31" s="85"/>
      <c r="GZ31" s="84"/>
      <c r="HA31" s="84"/>
      <c r="HB31" s="84"/>
      <c r="HC31" s="84"/>
      <c r="HD31" s="85"/>
      <c r="HE31" s="84"/>
      <c r="HF31" s="85"/>
      <c r="HG31" s="84"/>
      <c r="HH31" s="84"/>
      <c r="HI31" s="84"/>
      <c r="HJ31" s="84"/>
      <c r="HK31" s="84"/>
      <c r="HL31" s="85"/>
      <c r="HM31" s="84"/>
      <c r="HN31" s="84"/>
      <c r="HO31" s="84"/>
      <c r="HP31" s="84"/>
      <c r="HQ31" s="84"/>
      <c r="HR31" s="85"/>
      <c r="HS31" s="84"/>
      <c r="HT31" s="85"/>
      <c r="HU31" s="84"/>
      <c r="HV31" s="84"/>
      <c r="HW31" s="84"/>
      <c r="HX31" s="84"/>
      <c r="HY31" s="84"/>
      <c r="HZ31" s="85"/>
      <c r="IA31" s="84"/>
      <c r="IB31" s="84"/>
      <c r="IC31" s="84"/>
      <c r="ID31" s="84"/>
      <c r="IE31" s="85"/>
      <c r="IF31" s="84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  <c r="IV31" s="85"/>
    </row>
    <row r="32" spans="1:256" ht="15" customHeight="1">
      <c r="A32" s="72">
        <v>310</v>
      </c>
      <c r="B32" s="88">
        <f>B33+B34</f>
        <v>0</v>
      </c>
      <c r="C32" s="88">
        <f>C33+C34</f>
        <v>0</v>
      </c>
      <c r="D32" s="88">
        <f>D33+D34</f>
        <v>0</v>
      </c>
      <c r="E32" s="88">
        <f>E33+E34</f>
        <v>0</v>
      </c>
      <c r="F32" s="88">
        <f t="shared" si="11"/>
        <v>0</v>
      </c>
      <c r="G32" s="88">
        <f>G33+G34</f>
        <v>0</v>
      </c>
      <c r="H32" s="88">
        <f>H33+H34</f>
        <v>0</v>
      </c>
      <c r="I32" s="88">
        <f>I33+I34</f>
        <v>0</v>
      </c>
      <c r="J32" s="88">
        <f>J33+J34</f>
        <v>0</v>
      </c>
      <c r="K32" s="88">
        <f t="shared" si="0"/>
        <v>0</v>
      </c>
      <c r="L32" s="88">
        <f>L33+L34</f>
        <v>0</v>
      </c>
      <c r="M32" s="88">
        <f>M33+M34</f>
        <v>0</v>
      </c>
      <c r="N32" s="88">
        <f>N33+N34</f>
        <v>0</v>
      </c>
      <c r="O32" s="88">
        <f>O33+O34</f>
        <v>0</v>
      </c>
      <c r="P32" s="88">
        <f t="shared" si="1"/>
        <v>0</v>
      </c>
      <c r="Q32" s="88">
        <f>Q33+Q34</f>
        <v>0</v>
      </c>
      <c r="R32" s="88">
        <f>R33+R34</f>
        <v>0</v>
      </c>
      <c r="S32" s="88">
        <f>S33+S34</f>
        <v>0</v>
      </c>
      <c r="T32" s="88">
        <f>T33+T34</f>
        <v>0</v>
      </c>
      <c r="U32" s="88">
        <f t="shared" si="2"/>
        <v>0</v>
      </c>
      <c r="V32" s="88">
        <f>V33+V34</f>
        <v>0</v>
      </c>
      <c r="W32" s="88">
        <f>W33+W34</f>
        <v>0</v>
      </c>
      <c r="X32" s="88">
        <f>X33+X34</f>
        <v>0</v>
      </c>
      <c r="Y32" s="88">
        <f>Y33+Y34</f>
        <v>0</v>
      </c>
      <c r="Z32" s="88">
        <f t="shared" si="3"/>
        <v>0</v>
      </c>
      <c r="AA32" s="88">
        <f>AA33+AA34</f>
        <v>0</v>
      </c>
      <c r="AB32" s="88">
        <f>AB33+AB34</f>
        <v>0</v>
      </c>
      <c r="AC32" s="88">
        <f>AC33+AC34</f>
        <v>0</v>
      </c>
      <c r="AD32" s="88">
        <f>AD33+AD34</f>
        <v>0</v>
      </c>
      <c r="AE32" s="88">
        <f t="shared" si="4"/>
        <v>0</v>
      </c>
      <c r="AF32" s="169">
        <f>AF33+AF34</f>
        <v>0</v>
      </c>
      <c r="AG32" s="169">
        <f>AG33+AG34</f>
        <v>0</v>
      </c>
      <c r="AH32" s="169">
        <f>AH33+AH34</f>
        <v>0</v>
      </c>
      <c r="AI32" s="169">
        <f>AI33+AI34</f>
        <v>0</v>
      </c>
      <c r="AJ32" s="88">
        <f t="shared" si="5"/>
        <v>0</v>
      </c>
      <c r="AK32" s="88">
        <f>AK33+AK34</f>
        <v>0</v>
      </c>
      <c r="AL32" s="88">
        <f>AL33+AL34</f>
        <v>0</v>
      </c>
      <c r="AM32" s="88">
        <f>AM33+AM34</f>
        <v>0</v>
      </c>
      <c r="AN32" s="88">
        <f>AN33+AN34</f>
        <v>0</v>
      </c>
      <c r="AO32" s="88">
        <f t="shared" si="6"/>
        <v>0</v>
      </c>
      <c r="AP32" s="88">
        <f>AP33+AP34</f>
        <v>0</v>
      </c>
      <c r="AQ32" s="88">
        <f>AQ33+AQ34</f>
        <v>0</v>
      </c>
      <c r="AR32" s="88">
        <f>AR33+AR34</f>
        <v>0</v>
      </c>
      <c r="AS32" s="88">
        <f>AS33+AS34</f>
        <v>0</v>
      </c>
      <c r="AT32" s="88">
        <f t="shared" si="7"/>
        <v>0</v>
      </c>
      <c r="AU32" s="88">
        <f>AU33+AU34</f>
        <v>0</v>
      </c>
      <c r="AV32" s="88">
        <f>AV33+AV34</f>
        <v>0</v>
      </c>
      <c r="AW32" s="88">
        <f>AW33+AW34</f>
        <v>0</v>
      </c>
      <c r="AX32" s="88">
        <f>AX33+AX34</f>
        <v>0</v>
      </c>
      <c r="AY32" s="88">
        <f t="shared" si="12"/>
        <v>0</v>
      </c>
      <c r="AZ32" s="156">
        <f>AZ33+AZ34</f>
        <v>0</v>
      </c>
      <c r="BA32" s="156">
        <f>BA33+BA34</f>
        <v>0</v>
      </c>
      <c r="BB32" s="156">
        <f>BB33+BB34</f>
        <v>0</v>
      </c>
      <c r="BC32" s="156">
        <f>BC33+BC34</f>
        <v>0</v>
      </c>
      <c r="BD32" s="156">
        <f t="shared" si="61"/>
        <v>0</v>
      </c>
      <c r="BE32" s="88">
        <f>BE33+BE34</f>
        <v>0</v>
      </c>
      <c r="BF32" s="88">
        <f>BF33+BF34</f>
        <v>0</v>
      </c>
      <c r="BG32" s="88">
        <f>BG33+BG34</f>
        <v>0</v>
      </c>
      <c r="BH32" s="88">
        <f>BH33+BH34</f>
        <v>0</v>
      </c>
      <c r="BI32" s="88">
        <f t="shared" si="13"/>
        <v>0</v>
      </c>
      <c r="BJ32" s="88">
        <f>BJ33+BJ34</f>
        <v>0</v>
      </c>
      <c r="BK32" s="88">
        <f>BK33+BK34</f>
        <v>0</v>
      </c>
      <c r="BL32" s="88">
        <f>BL33+BL34</f>
        <v>0</v>
      </c>
      <c r="BM32" s="88">
        <f>BM33+BM34</f>
        <v>0</v>
      </c>
      <c r="BN32" s="88">
        <f t="shared" si="62"/>
        <v>0</v>
      </c>
      <c r="BO32" s="88">
        <f>BO33+BO34</f>
        <v>0</v>
      </c>
      <c r="BP32" s="88">
        <f>BP33+BP34</f>
        <v>0</v>
      </c>
      <c r="BQ32" s="88">
        <f>BQ33+BQ34</f>
        <v>0</v>
      </c>
      <c r="BR32" s="88">
        <f>BR33+BR34</f>
        <v>0</v>
      </c>
      <c r="BS32" s="88">
        <f t="shared" si="15"/>
        <v>0</v>
      </c>
      <c r="BT32" s="88">
        <f>BT33+BT34</f>
        <v>0</v>
      </c>
      <c r="BU32" s="88">
        <f>BU33+BU34</f>
        <v>0</v>
      </c>
      <c r="BV32" s="88">
        <f>BV33+BV34</f>
        <v>0</v>
      </c>
      <c r="BW32" s="88">
        <f>BW33+BW34</f>
        <v>0</v>
      </c>
      <c r="BX32" s="88">
        <f t="shared" si="63"/>
        <v>0</v>
      </c>
      <c r="BY32" s="88">
        <f>BY33+BY34</f>
        <v>0</v>
      </c>
      <c r="BZ32" s="88">
        <f>BZ33+BZ34</f>
        <v>0</v>
      </c>
      <c r="CA32" s="88">
        <f>CA33+CA34</f>
        <v>0</v>
      </c>
      <c r="CB32" s="88">
        <f>CB33+CB34</f>
        <v>0</v>
      </c>
      <c r="CC32" s="88">
        <f t="shared" si="16"/>
        <v>0</v>
      </c>
      <c r="CD32" s="100">
        <f t="shared" si="68"/>
        <v>0</v>
      </c>
      <c r="CE32" s="88">
        <f>CE33+CE34</f>
        <v>0</v>
      </c>
      <c r="CF32" s="88">
        <f>CF33+CF34</f>
        <v>0</v>
      </c>
      <c r="CG32" s="88">
        <f>CG33+CG34</f>
        <v>0</v>
      </c>
      <c r="CH32" s="88">
        <f t="shared" si="17"/>
        <v>0</v>
      </c>
      <c r="CI32" s="88">
        <f>CI33+CI34</f>
        <v>0</v>
      </c>
      <c r="CJ32" s="88">
        <f>CJ33+CJ34</f>
        <v>0</v>
      </c>
      <c r="CK32" s="88">
        <f>CK33+CK34</f>
        <v>0</v>
      </c>
      <c r="CL32" s="88">
        <f>CL33+CL34</f>
        <v>0</v>
      </c>
      <c r="CM32" s="88">
        <f t="shared" si="18"/>
        <v>0</v>
      </c>
      <c r="CN32" s="88">
        <f aca="true" t="shared" si="70" ref="CN32:DK32">CN33+CN34</f>
        <v>0</v>
      </c>
      <c r="CO32" s="88">
        <f t="shared" si="70"/>
        <v>0</v>
      </c>
      <c r="CP32" s="88">
        <f t="shared" si="70"/>
        <v>0</v>
      </c>
      <c r="CQ32" s="88">
        <f t="shared" si="70"/>
        <v>0</v>
      </c>
      <c r="CR32" s="88">
        <f t="shared" si="70"/>
        <v>0</v>
      </c>
      <c r="CS32" s="88">
        <f t="shared" si="70"/>
        <v>0</v>
      </c>
      <c r="CT32" s="88">
        <f t="shared" si="70"/>
        <v>0</v>
      </c>
      <c r="CU32" s="88">
        <f t="shared" si="70"/>
        <v>0</v>
      </c>
      <c r="CV32" s="88">
        <f t="shared" si="70"/>
        <v>0</v>
      </c>
      <c r="CW32" s="88">
        <f t="shared" si="70"/>
        <v>0</v>
      </c>
      <c r="CX32" s="88">
        <f t="shared" si="70"/>
        <v>0</v>
      </c>
      <c r="CY32" s="88">
        <f t="shared" si="70"/>
        <v>0</v>
      </c>
      <c r="CZ32" s="88">
        <f t="shared" si="70"/>
        <v>0</v>
      </c>
      <c r="DA32" s="88">
        <f t="shared" si="70"/>
        <v>0</v>
      </c>
      <c r="DB32" s="88">
        <f t="shared" si="70"/>
        <v>0</v>
      </c>
      <c r="DC32" s="88">
        <f t="shared" si="70"/>
        <v>0</v>
      </c>
      <c r="DD32" s="88">
        <f t="shared" si="70"/>
        <v>0</v>
      </c>
      <c r="DE32" s="88">
        <f t="shared" si="70"/>
        <v>0</v>
      </c>
      <c r="DF32" s="88">
        <f t="shared" si="70"/>
        <v>0</v>
      </c>
      <c r="DG32" s="88">
        <f t="shared" si="70"/>
        <v>0</v>
      </c>
      <c r="DH32" s="88">
        <f t="shared" si="70"/>
        <v>0</v>
      </c>
      <c r="DI32" s="88">
        <f t="shared" si="70"/>
        <v>0</v>
      </c>
      <c r="DJ32" s="88">
        <f t="shared" si="70"/>
        <v>0</v>
      </c>
      <c r="DK32" s="88">
        <f t="shared" si="70"/>
        <v>0</v>
      </c>
      <c r="DL32" s="88">
        <f t="shared" si="23"/>
        <v>0</v>
      </c>
      <c r="DM32" s="88"/>
      <c r="DN32" s="88"/>
      <c r="DO32" s="88">
        <f>DO33</f>
        <v>0</v>
      </c>
      <c r="DP32" s="88"/>
      <c r="DQ32" s="88">
        <f t="shared" si="24"/>
        <v>0</v>
      </c>
      <c r="DR32" s="88">
        <f>DR33+DR34</f>
        <v>35</v>
      </c>
      <c r="DS32" s="88">
        <f>DS33+DS34</f>
        <v>35</v>
      </c>
      <c r="DT32" s="88">
        <f>DT33+DT34</f>
        <v>0</v>
      </c>
      <c r="DU32" s="88">
        <f>DU33+DU34</f>
        <v>0</v>
      </c>
      <c r="DV32" s="88">
        <f t="shared" si="25"/>
        <v>70</v>
      </c>
      <c r="DW32" s="156">
        <f>DW33+DW34</f>
        <v>0</v>
      </c>
      <c r="DX32" s="156">
        <f>DX33+DX34</f>
        <v>0</v>
      </c>
      <c r="DY32" s="156">
        <f>DY33+DY34</f>
        <v>0</v>
      </c>
      <c r="DZ32" s="156">
        <f>DZ33+DZ34</f>
        <v>0</v>
      </c>
      <c r="EA32" s="156">
        <f t="shared" si="26"/>
        <v>0</v>
      </c>
      <c r="EB32" s="88">
        <f>EB33+EB34</f>
        <v>0</v>
      </c>
      <c r="EC32" s="88">
        <f>EC33+EC34</f>
        <v>0</v>
      </c>
      <c r="ED32" s="88">
        <f>ED33+ED34</f>
        <v>0</v>
      </c>
      <c r="EE32" s="88">
        <f>EE33+EE34</f>
        <v>0</v>
      </c>
      <c r="EF32" s="88">
        <f t="shared" si="64"/>
        <v>0</v>
      </c>
      <c r="EG32" s="88">
        <f>EG33+EG34</f>
        <v>35</v>
      </c>
      <c r="EH32" s="88">
        <f>EH33+EH34</f>
        <v>0</v>
      </c>
      <c r="EI32" s="88">
        <f>EI33+EI34</f>
        <v>0</v>
      </c>
      <c r="EJ32" s="88">
        <f>EJ33+EJ34</f>
        <v>0</v>
      </c>
      <c r="EK32" s="88">
        <f t="shared" si="28"/>
        <v>35</v>
      </c>
      <c r="EL32" s="88">
        <f>EL33+EL34</f>
        <v>0</v>
      </c>
      <c r="EM32" s="88">
        <f>EM33+EM34</f>
        <v>0</v>
      </c>
      <c r="EN32" s="88">
        <f>EN33+EN34</f>
        <v>0</v>
      </c>
      <c r="EO32" s="88">
        <f>EO33+EO34</f>
        <v>0</v>
      </c>
      <c r="EP32" s="88">
        <f t="shared" si="53"/>
        <v>0</v>
      </c>
      <c r="EQ32" s="88">
        <f>EQ33+EQ34</f>
        <v>0</v>
      </c>
      <c r="ER32" s="88">
        <f>ER33+ER34</f>
        <v>0</v>
      </c>
      <c r="ES32" s="88">
        <f>ES33+ES34</f>
        <v>0</v>
      </c>
      <c r="ET32" s="88">
        <f>ET33+ET34</f>
        <v>0</v>
      </c>
      <c r="EU32" s="88">
        <f t="shared" si="29"/>
        <v>0</v>
      </c>
      <c r="EV32" s="378">
        <f>EV33</f>
        <v>35</v>
      </c>
      <c r="EW32" s="378">
        <f>EW33</f>
        <v>35</v>
      </c>
      <c r="EX32" s="378">
        <f>EX33</f>
        <v>0</v>
      </c>
      <c r="EY32" s="378">
        <f>EY33</f>
        <v>0</v>
      </c>
      <c r="EZ32" s="375">
        <f t="shared" si="30"/>
        <v>70</v>
      </c>
      <c r="FA32" s="377"/>
      <c r="FB32" s="376"/>
      <c r="FF32" s="85"/>
      <c r="FG32" s="84"/>
      <c r="FH32" s="84"/>
      <c r="FI32" s="84"/>
      <c r="FJ32" s="84"/>
      <c r="FK32" s="84"/>
      <c r="FL32" s="85"/>
      <c r="FM32" s="84"/>
      <c r="FN32" s="84"/>
      <c r="FO32" s="84"/>
      <c r="FP32" s="84"/>
      <c r="FQ32" s="85"/>
      <c r="FR32" s="84"/>
      <c r="FS32" s="85"/>
      <c r="FT32" s="84"/>
      <c r="FU32" s="84"/>
      <c r="FV32" s="84"/>
      <c r="FW32" s="84"/>
      <c r="FX32" s="84"/>
      <c r="FY32" s="85"/>
      <c r="FZ32" s="84"/>
      <c r="GA32" s="84"/>
      <c r="GB32" s="84"/>
      <c r="GC32" s="84"/>
      <c r="GD32" s="85"/>
      <c r="GE32" s="84"/>
      <c r="GF32" s="85"/>
      <c r="GG32" s="84"/>
      <c r="GH32" s="84"/>
      <c r="GI32" s="84"/>
      <c r="GJ32" s="84"/>
      <c r="GK32" s="84"/>
      <c r="GL32" s="85"/>
      <c r="GM32" s="84"/>
      <c r="GN32" s="84"/>
      <c r="GO32" s="84"/>
      <c r="GP32" s="84"/>
      <c r="GQ32" s="85"/>
      <c r="GR32" s="84"/>
      <c r="GS32" s="85"/>
      <c r="GT32" s="84"/>
      <c r="GU32" s="84"/>
      <c r="GV32" s="84"/>
      <c r="GW32" s="84"/>
      <c r="GX32" s="84"/>
      <c r="GY32" s="85"/>
      <c r="GZ32" s="84"/>
      <c r="HA32" s="84"/>
      <c r="HB32" s="84"/>
      <c r="HC32" s="84"/>
      <c r="HD32" s="85"/>
      <c r="HE32" s="84"/>
      <c r="HF32" s="85"/>
      <c r="HG32" s="84"/>
      <c r="HH32" s="84"/>
      <c r="HI32" s="84"/>
      <c r="HJ32" s="84"/>
      <c r="HK32" s="84"/>
      <c r="HL32" s="85"/>
      <c r="HM32" s="84"/>
      <c r="HN32" s="84"/>
      <c r="HO32" s="84"/>
      <c r="HP32" s="84"/>
      <c r="HQ32" s="84"/>
      <c r="HR32" s="85"/>
      <c r="HS32" s="84"/>
      <c r="HT32" s="85"/>
      <c r="HU32" s="84"/>
      <c r="HV32" s="84"/>
      <c r="HW32" s="84"/>
      <c r="HX32" s="84"/>
      <c r="HY32" s="84"/>
      <c r="HZ32" s="85"/>
      <c r="IA32" s="84"/>
      <c r="IB32" s="84"/>
      <c r="IC32" s="84"/>
      <c r="ID32" s="84"/>
      <c r="IE32" s="85"/>
      <c r="IF32" s="84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  <c r="IV32" s="85"/>
    </row>
    <row r="33" spans="1:256" ht="15" customHeight="1">
      <c r="A33" s="72" t="s">
        <v>37</v>
      </c>
      <c r="B33" s="89"/>
      <c r="C33" s="89"/>
      <c r="D33" s="89"/>
      <c r="E33" s="89"/>
      <c r="F33" s="88">
        <f t="shared" si="11"/>
        <v>0</v>
      </c>
      <c r="G33" s="89"/>
      <c r="H33" s="89"/>
      <c r="I33" s="89"/>
      <c r="J33" s="89"/>
      <c r="K33" s="88">
        <f t="shared" si="0"/>
        <v>0</v>
      </c>
      <c r="L33" s="89"/>
      <c r="M33" s="89"/>
      <c r="N33" s="89"/>
      <c r="O33" s="89"/>
      <c r="P33" s="88">
        <f t="shared" si="1"/>
        <v>0</v>
      </c>
      <c r="Q33" s="89"/>
      <c r="R33" s="89"/>
      <c r="S33" s="89"/>
      <c r="T33" s="89"/>
      <c r="U33" s="88">
        <f t="shared" si="2"/>
        <v>0</v>
      </c>
      <c r="V33" s="89"/>
      <c r="W33" s="89"/>
      <c r="X33" s="89"/>
      <c r="Y33" s="89"/>
      <c r="Z33" s="88">
        <f t="shared" si="3"/>
        <v>0</v>
      </c>
      <c r="AA33" s="89"/>
      <c r="AB33" s="89"/>
      <c r="AC33" s="89"/>
      <c r="AD33" s="89"/>
      <c r="AE33" s="88">
        <f t="shared" si="4"/>
        <v>0</v>
      </c>
      <c r="AF33" s="171">
        <f aca="true" t="shared" si="71" ref="AF33:AI34">G33+L33+Q33+V33+AA33</f>
        <v>0</v>
      </c>
      <c r="AG33" s="171">
        <f t="shared" si="71"/>
        <v>0</v>
      </c>
      <c r="AH33" s="171">
        <f t="shared" si="71"/>
        <v>0</v>
      </c>
      <c r="AI33" s="171">
        <f t="shared" si="71"/>
        <v>0</v>
      </c>
      <c r="AJ33" s="88">
        <f t="shared" si="5"/>
        <v>0</v>
      </c>
      <c r="AK33" s="89"/>
      <c r="AL33" s="89"/>
      <c r="AM33" s="89"/>
      <c r="AN33" s="89"/>
      <c r="AO33" s="88">
        <f t="shared" si="6"/>
        <v>0</v>
      </c>
      <c r="AP33" s="89"/>
      <c r="AQ33" s="89"/>
      <c r="AR33" s="89"/>
      <c r="AS33" s="89"/>
      <c r="AT33" s="88">
        <f t="shared" si="7"/>
        <v>0</v>
      </c>
      <c r="AU33" s="100">
        <f aca="true" t="shared" si="72" ref="AU33:AX34">B33+AF33</f>
        <v>0</v>
      </c>
      <c r="AV33" s="100">
        <f t="shared" si="72"/>
        <v>0</v>
      </c>
      <c r="AW33" s="100">
        <f t="shared" si="72"/>
        <v>0</v>
      </c>
      <c r="AX33" s="100">
        <f t="shared" si="72"/>
        <v>0</v>
      </c>
      <c r="AY33" s="88">
        <f t="shared" si="12"/>
        <v>0</v>
      </c>
      <c r="AZ33" s="157"/>
      <c r="BA33" s="157"/>
      <c r="BB33" s="157"/>
      <c r="BC33" s="157"/>
      <c r="BD33" s="156">
        <f t="shared" si="61"/>
        <v>0</v>
      </c>
      <c r="BE33" s="89"/>
      <c r="BF33" s="89"/>
      <c r="BG33" s="89"/>
      <c r="BH33" s="89"/>
      <c r="BI33" s="88">
        <f t="shared" si="13"/>
        <v>0</v>
      </c>
      <c r="BJ33" s="89"/>
      <c r="BK33" s="89"/>
      <c r="BL33" s="89"/>
      <c r="BM33" s="89"/>
      <c r="BN33" s="88">
        <f t="shared" si="62"/>
        <v>0</v>
      </c>
      <c r="BO33" s="89"/>
      <c r="BP33" s="89"/>
      <c r="BQ33" s="89"/>
      <c r="BR33" s="89"/>
      <c r="BS33" s="88">
        <f t="shared" si="15"/>
        <v>0</v>
      </c>
      <c r="BT33" s="89"/>
      <c r="BU33" s="89"/>
      <c r="BV33" s="89"/>
      <c r="BW33" s="89"/>
      <c r="BX33" s="88">
        <f t="shared" si="63"/>
        <v>0</v>
      </c>
      <c r="BY33" s="100">
        <f aca="true" t="shared" si="73" ref="BY33:CB34">BE33+BO33+BT33</f>
        <v>0</v>
      </c>
      <c r="BZ33" s="100">
        <f t="shared" si="73"/>
        <v>0</v>
      </c>
      <c r="CA33" s="100">
        <f t="shared" si="73"/>
        <v>0</v>
      </c>
      <c r="CB33" s="100">
        <f t="shared" si="73"/>
        <v>0</v>
      </c>
      <c r="CC33" s="88">
        <f t="shared" si="16"/>
        <v>0</v>
      </c>
      <c r="CD33" s="100">
        <f t="shared" si="68"/>
        <v>0</v>
      </c>
      <c r="CE33" s="100">
        <f aca="true" t="shared" si="74" ref="CE33:CG34">BZ33+BA33+AV33</f>
        <v>0</v>
      </c>
      <c r="CF33" s="100">
        <f t="shared" si="74"/>
        <v>0</v>
      </c>
      <c r="CG33" s="100">
        <f t="shared" si="74"/>
        <v>0</v>
      </c>
      <c r="CH33" s="88">
        <f t="shared" si="17"/>
        <v>0</v>
      </c>
      <c r="CI33" s="89"/>
      <c r="CJ33" s="89"/>
      <c r="CK33" s="89"/>
      <c r="CL33" s="89"/>
      <c r="CM33" s="88">
        <f t="shared" si="18"/>
        <v>0</v>
      </c>
      <c r="CN33" s="90"/>
      <c r="CO33" s="90"/>
      <c r="CP33" s="90"/>
      <c r="CQ33" s="90"/>
      <c r="CR33" s="88">
        <f>CN33+CO33+CP33+CQ33</f>
        <v>0</v>
      </c>
      <c r="CS33" s="90"/>
      <c r="CT33" s="90"/>
      <c r="CU33" s="90"/>
      <c r="CV33" s="90"/>
      <c r="CW33" s="88">
        <f>CS33+CT33+CU33+CV33</f>
        <v>0</v>
      </c>
      <c r="CX33" s="90"/>
      <c r="CY33" s="90"/>
      <c r="CZ33" s="90"/>
      <c r="DA33" s="90"/>
      <c r="DB33" s="88">
        <f>CX33+CY33+CZ33+DA33</f>
        <v>0</v>
      </c>
      <c r="DC33" s="90"/>
      <c r="DD33" s="90"/>
      <c r="DE33" s="90"/>
      <c r="DF33" s="90"/>
      <c r="DG33" s="88">
        <f>DC33+DD33+DE33+DF33</f>
        <v>0</v>
      </c>
      <c r="DH33" s="89"/>
      <c r="DI33" s="89"/>
      <c r="DJ33" s="89"/>
      <c r="DK33" s="89"/>
      <c r="DL33" s="88">
        <f t="shared" si="23"/>
        <v>0</v>
      </c>
      <c r="DM33" s="90"/>
      <c r="DN33" s="90"/>
      <c r="DO33" s="90"/>
      <c r="DP33" s="90"/>
      <c r="DQ33" s="88">
        <f t="shared" si="24"/>
        <v>0</v>
      </c>
      <c r="DR33" s="89">
        <v>35</v>
      </c>
      <c r="DS33" s="89">
        <v>35</v>
      </c>
      <c r="DT33" s="89"/>
      <c r="DU33" s="89"/>
      <c r="DV33" s="88">
        <f t="shared" si="25"/>
        <v>70</v>
      </c>
      <c r="DW33" s="157"/>
      <c r="DX33" s="157"/>
      <c r="DY33" s="157"/>
      <c r="DZ33" s="157"/>
      <c r="EA33" s="156">
        <f t="shared" si="26"/>
        <v>0</v>
      </c>
      <c r="EB33" s="89"/>
      <c r="EC33" s="89"/>
      <c r="ED33" s="89"/>
      <c r="EE33" s="89"/>
      <c r="EF33" s="88">
        <f t="shared" si="64"/>
        <v>0</v>
      </c>
      <c r="EG33" s="100">
        <f>DR33</f>
        <v>35</v>
      </c>
      <c r="EH33" s="100">
        <f>EC33</f>
        <v>0</v>
      </c>
      <c r="EI33" s="100">
        <f>ED33</f>
        <v>0</v>
      </c>
      <c r="EJ33" s="100">
        <f>EE33</f>
        <v>0</v>
      </c>
      <c r="EK33" s="88">
        <f t="shared" si="28"/>
        <v>35</v>
      </c>
      <c r="EL33" s="89"/>
      <c r="EM33" s="89"/>
      <c r="EN33" s="89"/>
      <c r="EO33" s="89"/>
      <c r="EP33" s="88">
        <f t="shared" si="53"/>
        <v>0</v>
      </c>
      <c r="EQ33" s="89"/>
      <c r="ER33" s="89"/>
      <c r="ES33" s="89"/>
      <c r="ET33" s="89"/>
      <c r="EU33" s="88">
        <f t="shared" si="29"/>
        <v>0</v>
      </c>
      <c r="EV33" s="378">
        <f>V33+DR33</f>
        <v>35</v>
      </c>
      <c r="EW33" s="378">
        <f>W33+DS33</f>
        <v>35</v>
      </c>
      <c r="EX33" s="378">
        <f>X33+DT33</f>
        <v>0</v>
      </c>
      <c r="EY33" s="378">
        <f>Y33+DU33</f>
        <v>0</v>
      </c>
      <c r="EZ33" s="375">
        <f t="shared" si="30"/>
        <v>70</v>
      </c>
      <c r="FA33" s="377"/>
      <c r="FB33" s="376"/>
      <c r="FF33" s="85"/>
      <c r="FG33" s="86"/>
      <c r="FH33" s="86"/>
      <c r="FI33" s="84"/>
      <c r="FJ33" s="86"/>
      <c r="FK33" s="86"/>
      <c r="FL33" s="85"/>
      <c r="FM33" s="86"/>
      <c r="FN33" s="86"/>
      <c r="FO33" s="86"/>
      <c r="FP33" s="86"/>
      <c r="FQ33" s="85"/>
      <c r="FR33" s="86"/>
      <c r="FS33" s="85"/>
      <c r="FT33" s="86"/>
      <c r="FU33" s="86"/>
      <c r="FV33" s="84"/>
      <c r="FW33" s="86"/>
      <c r="FX33" s="86"/>
      <c r="FY33" s="85"/>
      <c r="FZ33" s="86"/>
      <c r="GA33" s="86"/>
      <c r="GB33" s="86"/>
      <c r="GC33" s="86"/>
      <c r="GD33" s="85"/>
      <c r="GE33" s="86"/>
      <c r="GF33" s="85"/>
      <c r="GG33" s="86"/>
      <c r="GH33" s="86"/>
      <c r="GI33" s="84"/>
      <c r="GJ33" s="86"/>
      <c r="GK33" s="86"/>
      <c r="GL33" s="85"/>
      <c r="GM33" s="86"/>
      <c r="GN33" s="86"/>
      <c r="GO33" s="86"/>
      <c r="GP33" s="86"/>
      <c r="GQ33" s="85"/>
      <c r="GR33" s="86"/>
      <c r="GS33" s="85"/>
      <c r="GT33" s="86"/>
      <c r="GU33" s="86"/>
      <c r="GV33" s="84"/>
      <c r="GW33" s="86"/>
      <c r="GX33" s="86"/>
      <c r="GY33" s="85"/>
      <c r="GZ33" s="86"/>
      <c r="HA33" s="86"/>
      <c r="HB33" s="86"/>
      <c r="HC33" s="86"/>
      <c r="HD33" s="85"/>
      <c r="HE33" s="86"/>
      <c r="HF33" s="85"/>
      <c r="HG33" s="86"/>
      <c r="HH33" s="86"/>
      <c r="HI33" s="84"/>
      <c r="HJ33" s="86"/>
      <c r="HK33" s="86"/>
      <c r="HL33" s="85"/>
      <c r="HM33" s="86"/>
      <c r="HN33" s="86"/>
      <c r="HO33" s="86"/>
      <c r="HP33" s="86"/>
      <c r="HQ33" s="86"/>
      <c r="HR33" s="85"/>
      <c r="HS33" s="86"/>
      <c r="HT33" s="85"/>
      <c r="HU33" s="86"/>
      <c r="HV33" s="86"/>
      <c r="HW33" s="84"/>
      <c r="HX33" s="86"/>
      <c r="HY33" s="86"/>
      <c r="HZ33" s="85"/>
      <c r="IA33" s="86"/>
      <c r="IB33" s="86"/>
      <c r="IC33" s="86"/>
      <c r="ID33" s="86"/>
      <c r="IE33" s="85"/>
      <c r="IF33" s="86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  <c r="IU33" s="85"/>
      <c r="IV33" s="85"/>
    </row>
    <row r="34" spans="1:256" ht="15" customHeight="1">
      <c r="A34" s="72" t="s">
        <v>38</v>
      </c>
      <c r="B34" s="89"/>
      <c r="C34" s="89"/>
      <c r="D34" s="89"/>
      <c r="E34" s="89"/>
      <c r="F34" s="88">
        <f t="shared" si="11"/>
        <v>0</v>
      </c>
      <c r="G34" s="89"/>
      <c r="H34" s="89"/>
      <c r="I34" s="89"/>
      <c r="J34" s="89"/>
      <c r="K34" s="88">
        <f t="shared" si="0"/>
        <v>0</v>
      </c>
      <c r="L34" s="89"/>
      <c r="M34" s="89"/>
      <c r="N34" s="89"/>
      <c r="O34" s="89"/>
      <c r="P34" s="88">
        <f t="shared" si="1"/>
        <v>0</v>
      </c>
      <c r="Q34" s="89"/>
      <c r="R34" s="89"/>
      <c r="S34" s="89"/>
      <c r="T34" s="89"/>
      <c r="U34" s="88">
        <f t="shared" si="2"/>
        <v>0</v>
      </c>
      <c r="V34" s="89"/>
      <c r="W34" s="89"/>
      <c r="X34" s="89"/>
      <c r="Y34" s="89"/>
      <c r="Z34" s="88">
        <f t="shared" si="3"/>
        <v>0</v>
      </c>
      <c r="AA34" s="89"/>
      <c r="AB34" s="89"/>
      <c r="AC34" s="89"/>
      <c r="AD34" s="89"/>
      <c r="AE34" s="88">
        <f t="shared" si="4"/>
        <v>0</v>
      </c>
      <c r="AF34" s="171">
        <f t="shared" si="71"/>
        <v>0</v>
      </c>
      <c r="AG34" s="171">
        <f t="shared" si="71"/>
        <v>0</v>
      </c>
      <c r="AH34" s="171">
        <f t="shared" si="71"/>
        <v>0</v>
      </c>
      <c r="AI34" s="171">
        <f t="shared" si="71"/>
        <v>0</v>
      </c>
      <c r="AJ34" s="88">
        <f t="shared" si="5"/>
        <v>0</v>
      </c>
      <c r="AK34" s="89"/>
      <c r="AL34" s="89"/>
      <c r="AM34" s="89"/>
      <c r="AN34" s="89"/>
      <c r="AO34" s="88">
        <f t="shared" si="6"/>
        <v>0</v>
      </c>
      <c r="AP34" s="89"/>
      <c r="AQ34" s="89"/>
      <c r="AR34" s="89"/>
      <c r="AS34" s="89"/>
      <c r="AT34" s="88">
        <f t="shared" si="7"/>
        <v>0</v>
      </c>
      <c r="AU34" s="100">
        <f t="shared" si="72"/>
        <v>0</v>
      </c>
      <c r="AV34" s="100">
        <f t="shared" si="72"/>
        <v>0</v>
      </c>
      <c r="AW34" s="100">
        <f t="shared" si="72"/>
        <v>0</v>
      </c>
      <c r="AX34" s="100">
        <f t="shared" si="72"/>
        <v>0</v>
      </c>
      <c r="AY34" s="88">
        <f t="shared" si="12"/>
        <v>0</v>
      </c>
      <c r="AZ34" s="157"/>
      <c r="BA34" s="157"/>
      <c r="BB34" s="157"/>
      <c r="BC34" s="157"/>
      <c r="BD34" s="156">
        <f t="shared" si="61"/>
        <v>0</v>
      </c>
      <c r="BE34" s="89"/>
      <c r="BF34" s="89"/>
      <c r="BG34" s="89"/>
      <c r="BH34" s="89"/>
      <c r="BI34" s="88">
        <f t="shared" si="13"/>
        <v>0</v>
      </c>
      <c r="BJ34" s="89"/>
      <c r="BK34" s="89"/>
      <c r="BL34" s="89"/>
      <c r="BM34" s="89"/>
      <c r="BN34" s="88">
        <f t="shared" si="62"/>
        <v>0</v>
      </c>
      <c r="BO34" s="89"/>
      <c r="BP34" s="89"/>
      <c r="BQ34" s="89"/>
      <c r="BR34" s="89"/>
      <c r="BS34" s="88">
        <f t="shared" si="15"/>
        <v>0</v>
      </c>
      <c r="BT34" s="89"/>
      <c r="BU34" s="89"/>
      <c r="BV34" s="89"/>
      <c r="BW34" s="89"/>
      <c r="BX34" s="88">
        <f t="shared" si="63"/>
        <v>0</v>
      </c>
      <c r="BY34" s="100">
        <f t="shared" si="73"/>
        <v>0</v>
      </c>
      <c r="BZ34" s="100">
        <f t="shared" si="73"/>
        <v>0</v>
      </c>
      <c r="CA34" s="100">
        <f t="shared" si="73"/>
        <v>0</v>
      </c>
      <c r="CB34" s="100">
        <f t="shared" si="73"/>
        <v>0</v>
      </c>
      <c r="CC34" s="88">
        <f t="shared" si="16"/>
        <v>0</v>
      </c>
      <c r="CD34" s="100">
        <f t="shared" si="68"/>
        <v>0</v>
      </c>
      <c r="CE34" s="100">
        <f t="shared" si="74"/>
        <v>0</v>
      </c>
      <c r="CF34" s="100">
        <f t="shared" si="74"/>
        <v>0</v>
      </c>
      <c r="CG34" s="100">
        <f t="shared" si="74"/>
        <v>0</v>
      </c>
      <c r="CH34" s="88">
        <f t="shared" si="17"/>
        <v>0</v>
      </c>
      <c r="CI34" s="89"/>
      <c r="CJ34" s="89"/>
      <c r="CK34" s="89"/>
      <c r="CL34" s="89"/>
      <c r="CM34" s="88">
        <f t="shared" si="18"/>
        <v>0</v>
      </c>
      <c r="CN34" s="90"/>
      <c r="CO34" s="90"/>
      <c r="CP34" s="90"/>
      <c r="CQ34" s="90"/>
      <c r="CR34" s="88">
        <f>CN34+CO34+CP34+CQ34</f>
        <v>0</v>
      </c>
      <c r="CS34" s="90"/>
      <c r="CT34" s="90"/>
      <c r="CU34" s="90"/>
      <c r="CV34" s="90"/>
      <c r="CW34" s="88">
        <f>CS34+CT34+CU34+CV34</f>
        <v>0</v>
      </c>
      <c r="CX34" s="90"/>
      <c r="CY34" s="90"/>
      <c r="CZ34" s="90"/>
      <c r="DA34" s="90"/>
      <c r="DB34" s="88">
        <f>CX34+CY34+CZ34+DA34</f>
        <v>0</v>
      </c>
      <c r="DC34" s="90"/>
      <c r="DD34" s="90"/>
      <c r="DE34" s="90"/>
      <c r="DF34" s="90"/>
      <c r="DG34" s="88">
        <f>DC34+DD34+DE34+DF34</f>
        <v>0</v>
      </c>
      <c r="DH34" s="89"/>
      <c r="DI34" s="89"/>
      <c r="DJ34" s="89"/>
      <c r="DK34" s="89"/>
      <c r="DL34" s="88">
        <f t="shared" si="23"/>
        <v>0</v>
      </c>
      <c r="DM34" s="90"/>
      <c r="DN34" s="90"/>
      <c r="DO34" s="90"/>
      <c r="DP34" s="90"/>
      <c r="DQ34" s="88">
        <f t="shared" si="24"/>
        <v>0</v>
      </c>
      <c r="DR34" s="89"/>
      <c r="DS34" s="89"/>
      <c r="DT34" s="89"/>
      <c r="DU34" s="89"/>
      <c r="DV34" s="88">
        <f t="shared" si="25"/>
        <v>0</v>
      </c>
      <c r="DW34" s="157"/>
      <c r="DX34" s="157"/>
      <c r="DY34" s="157"/>
      <c r="DZ34" s="157"/>
      <c r="EA34" s="156">
        <f t="shared" si="26"/>
        <v>0</v>
      </c>
      <c r="EB34" s="89"/>
      <c r="EC34" s="89"/>
      <c r="ED34" s="89"/>
      <c r="EE34" s="89"/>
      <c r="EF34" s="88">
        <f t="shared" si="64"/>
        <v>0</v>
      </c>
      <c r="EG34" s="100">
        <f>DH34+DR34</f>
        <v>0</v>
      </c>
      <c r="EH34" s="100">
        <f>DI34+DS34</f>
        <v>0</v>
      </c>
      <c r="EI34" s="100">
        <f>DJ34+DT34</f>
        <v>0</v>
      </c>
      <c r="EJ34" s="100">
        <f>DK34+DU34</f>
        <v>0</v>
      </c>
      <c r="EK34" s="88">
        <f t="shared" si="28"/>
        <v>0</v>
      </c>
      <c r="EL34" s="89"/>
      <c r="EM34" s="89"/>
      <c r="EN34" s="89"/>
      <c r="EO34" s="89"/>
      <c r="EP34" s="88">
        <f t="shared" si="53"/>
        <v>0</v>
      </c>
      <c r="EQ34" s="89"/>
      <c r="ER34" s="89"/>
      <c r="ES34" s="89"/>
      <c r="ET34" s="89"/>
      <c r="EU34" s="88">
        <f t="shared" si="29"/>
        <v>0</v>
      </c>
      <c r="EV34" s="378">
        <f>DM33</f>
        <v>0</v>
      </c>
      <c r="EW34" s="378">
        <f>CE34+CJ34+EH34</f>
        <v>0</v>
      </c>
      <c r="EX34" s="378">
        <f>CF34+CK34+EI34</f>
        <v>0</v>
      </c>
      <c r="EY34" s="378">
        <f>CG34+CL34+EJ34</f>
        <v>0</v>
      </c>
      <c r="EZ34" s="375">
        <f t="shared" si="30"/>
        <v>0</v>
      </c>
      <c r="FA34" s="377"/>
      <c r="FB34" s="376"/>
      <c r="FF34" s="85"/>
      <c r="FG34" s="86"/>
      <c r="FH34" s="86"/>
      <c r="FI34" s="84"/>
      <c r="FJ34" s="86"/>
      <c r="FK34" s="86"/>
      <c r="FL34" s="85"/>
      <c r="FM34" s="86"/>
      <c r="FN34" s="86"/>
      <c r="FO34" s="86"/>
      <c r="FP34" s="86"/>
      <c r="FQ34" s="85"/>
      <c r="FR34" s="86"/>
      <c r="FS34" s="85"/>
      <c r="FT34" s="86"/>
      <c r="FU34" s="86"/>
      <c r="FV34" s="84"/>
      <c r="FW34" s="86"/>
      <c r="FX34" s="86"/>
      <c r="FY34" s="85"/>
      <c r="FZ34" s="86"/>
      <c r="GA34" s="86"/>
      <c r="GB34" s="86"/>
      <c r="GC34" s="86"/>
      <c r="GD34" s="85"/>
      <c r="GE34" s="86"/>
      <c r="GF34" s="85"/>
      <c r="GG34" s="86"/>
      <c r="GH34" s="86"/>
      <c r="GI34" s="84"/>
      <c r="GJ34" s="86"/>
      <c r="GK34" s="86"/>
      <c r="GL34" s="85"/>
      <c r="GM34" s="86"/>
      <c r="GN34" s="86"/>
      <c r="GO34" s="86"/>
      <c r="GP34" s="86"/>
      <c r="GQ34" s="85"/>
      <c r="GR34" s="86"/>
      <c r="GS34" s="85"/>
      <c r="GT34" s="86"/>
      <c r="GU34" s="86"/>
      <c r="GV34" s="84"/>
      <c r="GW34" s="86"/>
      <c r="GX34" s="86"/>
      <c r="GY34" s="85"/>
      <c r="GZ34" s="86"/>
      <c r="HA34" s="86"/>
      <c r="HB34" s="86"/>
      <c r="HC34" s="86"/>
      <c r="HD34" s="85"/>
      <c r="HE34" s="86"/>
      <c r="HF34" s="85"/>
      <c r="HG34" s="86"/>
      <c r="HH34" s="86"/>
      <c r="HI34" s="84"/>
      <c r="HJ34" s="86"/>
      <c r="HK34" s="86"/>
      <c r="HL34" s="85"/>
      <c r="HM34" s="86"/>
      <c r="HN34" s="86"/>
      <c r="HO34" s="86"/>
      <c r="HP34" s="86"/>
      <c r="HQ34" s="86"/>
      <c r="HR34" s="85"/>
      <c r="HS34" s="86"/>
      <c r="HT34" s="85"/>
      <c r="HU34" s="86"/>
      <c r="HV34" s="86"/>
      <c r="HW34" s="84"/>
      <c r="HX34" s="86"/>
      <c r="HY34" s="86"/>
      <c r="HZ34" s="85"/>
      <c r="IA34" s="86"/>
      <c r="IB34" s="86"/>
      <c r="IC34" s="86"/>
      <c r="ID34" s="86"/>
      <c r="IE34" s="85"/>
      <c r="IF34" s="86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  <c r="IV34" s="85"/>
    </row>
    <row r="35" spans="1:256" ht="15" customHeight="1">
      <c r="A35" s="72">
        <v>340</v>
      </c>
      <c r="B35" s="88">
        <f>B36+B37+B38+B39+B40</f>
        <v>0</v>
      </c>
      <c r="C35" s="88">
        <f>C36+C37+C38+C39+C40</f>
        <v>0</v>
      </c>
      <c r="D35" s="88">
        <f>D36+D37+D38+D39+D40</f>
        <v>0</v>
      </c>
      <c r="E35" s="88"/>
      <c r="F35" s="88">
        <f>B35+C35+D35+E35</f>
        <v>0</v>
      </c>
      <c r="G35" s="88">
        <f>G36+G37+G38+G39+G40</f>
        <v>0</v>
      </c>
      <c r="H35" s="88">
        <f>H36+H37+H38+H39+H40</f>
        <v>0</v>
      </c>
      <c r="I35" s="88">
        <f>I36+I37+I38+I39+I40</f>
        <v>0</v>
      </c>
      <c r="J35" s="88">
        <f>J36+J37+J38+J39+J40</f>
        <v>0</v>
      </c>
      <c r="K35" s="88">
        <f t="shared" si="0"/>
        <v>0</v>
      </c>
      <c r="L35" s="88">
        <f>L36+L37+L38+L39+L40</f>
        <v>0</v>
      </c>
      <c r="M35" s="88">
        <f>M36+M37+M38+M39+M40</f>
        <v>0</v>
      </c>
      <c r="N35" s="88">
        <f>N36+N37+N38+N39+N40</f>
        <v>0</v>
      </c>
      <c r="O35" s="88">
        <f>O36+O37+O38+O39+O40</f>
        <v>0</v>
      </c>
      <c r="P35" s="88">
        <f t="shared" si="1"/>
        <v>0</v>
      </c>
      <c r="Q35" s="88">
        <f>Q36+Q37+Q38+Q39+Q40</f>
        <v>0</v>
      </c>
      <c r="R35" s="88">
        <f>R36+R37+R38+R39+R40</f>
        <v>0</v>
      </c>
      <c r="S35" s="88">
        <f>S36+S37+S38+S39+S40</f>
        <v>0</v>
      </c>
      <c r="T35" s="88">
        <f>T36+T37+T38+T39+T40</f>
        <v>0</v>
      </c>
      <c r="U35" s="88">
        <f t="shared" si="2"/>
        <v>0</v>
      </c>
      <c r="V35" s="88">
        <f>V36+V37+V38+V39+V40</f>
        <v>28</v>
      </c>
      <c r="W35" s="88">
        <f>W36+W37+W38+W39+W40</f>
        <v>28</v>
      </c>
      <c r="X35" s="88">
        <f>X36+X37+X38+X39+X40</f>
        <v>6</v>
      </c>
      <c r="Y35" s="88">
        <f>Y36+Y37+Y38+Y39+Y40</f>
        <v>3</v>
      </c>
      <c r="Z35" s="88">
        <f t="shared" si="3"/>
        <v>65</v>
      </c>
      <c r="AA35" s="88">
        <f>AA36+AA37+AA38+AA39+AA40</f>
        <v>0</v>
      </c>
      <c r="AB35" s="88">
        <f>AB36+AB37+AB38+AB39+AB40</f>
        <v>0</v>
      </c>
      <c r="AC35" s="88">
        <f>AC36+AC37+AC38+AC39+AC40</f>
        <v>0</v>
      </c>
      <c r="AD35" s="88">
        <f>AD36+AD37+AD38+AD39+AD40</f>
        <v>0</v>
      </c>
      <c r="AE35" s="88">
        <f t="shared" si="4"/>
        <v>0</v>
      </c>
      <c r="AF35" s="169">
        <f>AF36+AF37+AF38+AF39+AF40</f>
        <v>28</v>
      </c>
      <c r="AG35" s="169">
        <f>AG36+AG37+AG38+AG39+AG40</f>
        <v>28</v>
      </c>
      <c r="AH35" s="169">
        <f>AH36+AH37+AH38+AH39+AH40</f>
        <v>6</v>
      </c>
      <c r="AI35" s="169">
        <f>AI36+AI37+AI38+AI39+AI40</f>
        <v>3</v>
      </c>
      <c r="AJ35" s="88">
        <f t="shared" si="5"/>
        <v>65</v>
      </c>
      <c r="AK35" s="88">
        <f>AK36+AK37+AK38+AK39+AK40</f>
        <v>0</v>
      </c>
      <c r="AL35" s="88">
        <f>AL36+AL37+AL38+AL39+AL40</f>
        <v>0</v>
      </c>
      <c r="AM35" s="88">
        <f>AM36+AM37+AM38+AM39+AM40</f>
        <v>0</v>
      </c>
      <c r="AN35" s="88">
        <f>AN36+AN37+AN38+AN39+AN40</f>
        <v>0</v>
      </c>
      <c r="AO35" s="88">
        <f t="shared" si="6"/>
        <v>0</v>
      </c>
      <c r="AP35" s="88">
        <f>AP36+AP37+AP38+AP39+AP40</f>
        <v>0</v>
      </c>
      <c r="AQ35" s="88">
        <f>AQ36+AQ37+AQ38+AQ39+AQ40</f>
        <v>0</v>
      </c>
      <c r="AR35" s="88">
        <f>AR36+AR37+AR38+AR39+AR40</f>
        <v>0</v>
      </c>
      <c r="AS35" s="88">
        <f>AS36+AS37+AS38+AS39+AS40</f>
        <v>0</v>
      </c>
      <c r="AT35" s="88">
        <f t="shared" si="7"/>
        <v>0</v>
      </c>
      <c r="AU35" s="88">
        <f>AU36+AU37+AU38+AU39+AU40</f>
        <v>28</v>
      </c>
      <c r="AV35" s="88">
        <f>AV36+AV37+AV38+AV39+AV40</f>
        <v>28</v>
      </c>
      <c r="AW35" s="88">
        <f>AW36+AW37+AW38+AW39+AW40</f>
        <v>6</v>
      </c>
      <c r="AX35" s="88">
        <f>AX36+AX37+AX38+AX39+AX40</f>
        <v>3</v>
      </c>
      <c r="AY35" s="88">
        <f t="shared" si="12"/>
        <v>65</v>
      </c>
      <c r="AZ35" s="156">
        <f>AZ36+AZ37+AZ38+AZ39+AZ40</f>
        <v>0</v>
      </c>
      <c r="BA35" s="156">
        <f>BA36+BA37+BA38+BA39+BA40</f>
        <v>0</v>
      </c>
      <c r="BB35" s="156">
        <f>BB36+BB37+BB38+BB39+BB40</f>
        <v>0</v>
      </c>
      <c r="BC35" s="156">
        <f>BC36+BC37+BC38+BC39+BC40</f>
        <v>0</v>
      </c>
      <c r="BD35" s="156">
        <f t="shared" si="61"/>
        <v>0</v>
      </c>
      <c r="BE35" s="88">
        <f>BE36+BE37+BE38+BE39+BE40</f>
        <v>0</v>
      </c>
      <c r="BF35" s="88">
        <f>BF36+BF37+BF38+BF39+BF40</f>
        <v>0</v>
      </c>
      <c r="BG35" s="88">
        <f>BG36+BG37+BG38+BG39+BG40</f>
        <v>0</v>
      </c>
      <c r="BH35" s="88">
        <f>BH36+BH37+BH38+BH39+BH40</f>
        <v>0</v>
      </c>
      <c r="BI35" s="88">
        <f t="shared" si="13"/>
        <v>0</v>
      </c>
      <c r="BJ35" s="88">
        <f>BJ36+BJ37+BJ38+BJ39+BJ40</f>
        <v>5</v>
      </c>
      <c r="BK35" s="88">
        <f>BK36+BK37+BK38+BK39+BK40</f>
        <v>5</v>
      </c>
      <c r="BL35" s="88">
        <f>BL36+BL37+BL38+BL39+BL40</f>
        <v>5</v>
      </c>
      <c r="BM35" s="88">
        <f>BM36+BM37+BM38+BM39+BM40</f>
        <v>5</v>
      </c>
      <c r="BN35" s="88">
        <f t="shared" si="62"/>
        <v>20</v>
      </c>
      <c r="BO35" s="88">
        <f>BO36+BO37+BO38+BO39+BO40</f>
        <v>2.5</v>
      </c>
      <c r="BP35" s="88">
        <f>BP36+BP37+BP38+BP39+BP40</f>
        <v>2.5</v>
      </c>
      <c r="BQ35" s="88">
        <f>BQ36+BQ37+BQ38+BQ39+BQ40</f>
        <v>2.5</v>
      </c>
      <c r="BR35" s="88">
        <f>BR36+BR37+BR38+BR39+BR40</f>
        <v>2.5</v>
      </c>
      <c r="BS35" s="88">
        <f t="shared" si="15"/>
        <v>10</v>
      </c>
      <c r="BT35" s="88">
        <f>BT36+BT37+BT38+BT39+BT40</f>
        <v>0</v>
      </c>
      <c r="BU35" s="88">
        <f>BU36+BU37+BU38+BU39+BU40</f>
        <v>0</v>
      </c>
      <c r="BV35" s="88">
        <f>BV36+BV37+BV38+BV39+BV40</f>
        <v>0</v>
      </c>
      <c r="BW35" s="88">
        <f>BW36+BW37+BW38+BW39+BW40</f>
        <v>0</v>
      </c>
      <c r="BX35" s="88">
        <f t="shared" si="63"/>
        <v>0</v>
      </c>
      <c r="BY35" s="88">
        <f>BY36+BY37+BY38+BY39+BY40</f>
        <v>2.5</v>
      </c>
      <c r="BZ35" s="88">
        <f>BZ36+BZ37+BZ38+BZ39+BZ40</f>
        <v>2.5</v>
      </c>
      <c r="CA35" s="88">
        <f>CA36+CA37+CA38+CA39+CA40</f>
        <v>2.5</v>
      </c>
      <c r="CB35" s="88">
        <f>CB36+CB37+CB38+CB39+CB40</f>
        <v>2.5</v>
      </c>
      <c r="CC35" s="88">
        <f t="shared" si="16"/>
        <v>10</v>
      </c>
      <c r="CD35" s="100">
        <f t="shared" si="68"/>
        <v>30.5</v>
      </c>
      <c r="CE35" s="88">
        <f>CE36+CE37+CE38+CE39+CE40</f>
        <v>30.5</v>
      </c>
      <c r="CF35" s="88">
        <f>CF36+CF37+CF38+CF39+CF40</f>
        <v>8.5</v>
      </c>
      <c r="CG35" s="88">
        <f>CG36+CG37+CG38+CG39+CG40</f>
        <v>5.5</v>
      </c>
      <c r="CH35" s="88">
        <f t="shared" si="17"/>
        <v>75</v>
      </c>
      <c r="CI35" s="88">
        <f>CI36+CI37+CI38+CI39+CI40</f>
        <v>3</v>
      </c>
      <c r="CJ35" s="88">
        <f>CJ36+CJ37+CJ38+CJ39+CJ40</f>
        <v>6</v>
      </c>
      <c r="CK35" s="88">
        <f>CK36+CK37+CK38+CK39+CK40</f>
        <v>8</v>
      </c>
      <c r="CL35" s="88">
        <f>CL36+CL37+CL38+CL39+CL40</f>
        <v>10</v>
      </c>
      <c r="CM35" s="88">
        <f t="shared" si="18"/>
        <v>27</v>
      </c>
      <c r="CN35" s="88">
        <f>CN40</f>
        <v>0</v>
      </c>
      <c r="CO35" s="88">
        <f>CO39</f>
        <v>0</v>
      </c>
      <c r="CP35" s="88">
        <f>CP39</f>
        <v>0</v>
      </c>
      <c r="CQ35" s="88">
        <f>CQ39</f>
        <v>0</v>
      </c>
      <c r="CR35" s="88">
        <f>CQ35+CP35+CO35+CN35</f>
        <v>0</v>
      </c>
      <c r="CS35" s="88">
        <f>CS39</f>
        <v>0</v>
      </c>
      <c r="CT35" s="88">
        <f>CT39</f>
        <v>0</v>
      </c>
      <c r="CU35" s="88">
        <f>CU39</f>
        <v>0</v>
      </c>
      <c r="CV35" s="88">
        <f>CV39</f>
        <v>0</v>
      </c>
      <c r="CW35" s="88">
        <f>CV35+CU35+CT35+CS35</f>
        <v>0</v>
      </c>
      <c r="CX35" s="88">
        <f>CX39</f>
        <v>0</v>
      </c>
      <c r="CY35" s="88">
        <f>CY39</f>
        <v>0</v>
      </c>
      <c r="CZ35" s="88">
        <f>CZ39</f>
        <v>0</v>
      </c>
      <c r="DA35" s="88">
        <f>DA39</f>
        <v>0</v>
      </c>
      <c r="DB35" s="88">
        <f>DA35+CZ35+CY35+CX35</f>
        <v>0</v>
      </c>
      <c r="DC35" s="88">
        <f>DC39</f>
        <v>0</v>
      </c>
      <c r="DD35" s="88">
        <f>DD39</f>
        <v>0</v>
      </c>
      <c r="DE35" s="88">
        <f>DE39</f>
        <v>0</v>
      </c>
      <c r="DF35" s="88">
        <f>DF39</f>
        <v>0</v>
      </c>
      <c r="DG35" s="88">
        <f>DF35+DE35+DD35+DC35</f>
        <v>0</v>
      </c>
      <c r="DH35" s="88">
        <f>DH36+DH37+DH38+DH39+DH40</f>
        <v>0</v>
      </c>
      <c r="DI35" s="88">
        <f>DI36+DI37+DI38+DI39+DI40</f>
        <v>0</v>
      </c>
      <c r="DJ35" s="88">
        <f>DJ36+DJ37+DJ38+DJ39+DJ40</f>
        <v>0</v>
      </c>
      <c r="DK35" s="88">
        <f>DK36+DK37+DK38+DK39+DK40</f>
        <v>0</v>
      </c>
      <c r="DL35" s="88">
        <f t="shared" si="23"/>
        <v>0</v>
      </c>
      <c r="DM35" s="88"/>
      <c r="DN35" s="88"/>
      <c r="DO35" s="88"/>
      <c r="DP35" s="88"/>
      <c r="DQ35" s="88">
        <f t="shared" si="24"/>
        <v>0</v>
      </c>
      <c r="DR35" s="88">
        <f>DR36+DR37+DR38+DR39+DR40</f>
        <v>10</v>
      </c>
      <c r="DS35" s="88">
        <f>DS36+DS37+DS38+DS39+DS40</f>
        <v>20</v>
      </c>
      <c r="DT35" s="88">
        <f>DT36+DT37+DT38+DT39+DT40</f>
        <v>20</v>
      </c>
      <c r="DU35" s="88">
        <f>DU36+DU37+DU38+DU39+DU40</f>
        <v>3.9</v>
      </c>
      <c r="DV35" s="88">
        <f t="shared" si="25"/>
        <v>53.9</v>
      </c>
      <c r="DW35" s="156">
        <f>DW36+DW37+DW38+DW39+DW40</f>
        <v>0</v>
      </c>
      <c r="DX35" s="156">
        <f>DX36+DX37+DX38+DX39+DX40</f>
        <v>0</v>
      </c>
      <c r="DY35" s="156">
        <f>DY36+DY37+DY38+DY39+DY40</f>
        <v>0</v>
      </c>
      <c r="DZ35" s="156">
        <f>DZ36+DZ37+DZ38+DZ39+DZ40</f>
        <v>0</v>
      </c>
      <c r="EA35" s="156">
        <f t="shared" si="26"/>
        <v>0</v>
      </c>
      <c r="EB35" s="88">
        <f>EB36+EB37+EB38+EB39+EB40</f>
        <v>0</v>
      </c>
      <c r="EC35" s="168">
        <f>EC36+EC37+EC38+EC39+EC40</f>
        <v>0</v>
      </c>
      <c r="ED35" s="88">
        <f>ED36+ED37+ED38+ED39+ED40</f>
        <v>0</v>
      </c>
      <c r="EE35" s="88">
        <f>EE36+EE37+EE38+EE39+EE40</f>
        <v>0</v>
      </c>
      <c r="EF35" s="88">
        <f t="shared" si="64"/>
        <v>0</v>
      </c>
      <c r="EG35" s="88">
        <f>EG36+EG37+EG38+EG39+EG40</f>
        <v>10</v>
      </c>
      <c r="EH35" s="88">
        <f>EH36+EH37+EH38+EH39+EH40</f>
        <v>20</v>
      </c>
      <c r="EI35" s="88">
        <f>EI36+EI37+EI38+EI39+EI40</f>
        <v>20</v>
      </c>
      <c r="EJ35" s="88">
        <f>EJ36+EJ37+EJ38+EJ39+EJ40</f>
        <v>3.9</v>
      </c>
      <c r="EK35" s="88">
        <f t="shared" si="28"/>
        <v>53.9</v>
      </c>
      <c r="EL35" s="88">
        <f>EL36+EL37+EL38+EL39+EL40</f>
        <v>0</v>
      </c>
      <c r="EM35" s="88">
        <f>EM36+EM37+EM38+EM39+EM40</f>
        <v>0</v>
      </c>
      <c r="EN35" s="88">
        <f>EN36+EN37+EN38+EN39+EN40</f>
        <v>0</v>
      </c>
      <c r="EO35" s="88">
        <f>EO36+EO37+EO38+EO39+EO40</f>
        <v>0</v>
      </c>
      <c r="EP35" s="88">
        <f t="shared" si="53"/>
        <v>0</v>
      </c>
      <c r="EQ35" s="88">
        <f>EQ36+EQ37+EQ38+EQ39+EQ40</f>
        <v>0</v>
      </c>
      <c r="ER35" s="88">
        <f>ER36+ER37+ER38+ER39+ER40</f>
        <v>0</v>
      </c>
      <c r="ES35" s="88">
        <f>ES36+ES37+ES38+ES39+ES40</f>
        <v>0</v>
      </c>
      <c r="ET35" s="88">
        <f>ET36+ET37+ET38+ET39+ET40</f>
        <v>0</v>
      </c>
      <c r="EU35" s="88">
        <f t="shared" si="29"/>
        <v>0</v>
      </c>
      <c r="EV35" s="378">
        <f>EV39+EV40</f>
        <v>48.5</v>
      </c>
      <c r="EW35" s="378">
        <f>EW39+EW40</f>
        <v>61.5</v>
      </c>
      <c r="EX35" s="378">
        <f>EX39+EX40</f>
        <v>41.5</v>
      </c>
      <c r="EY35" s="378">
        <f>EY39+EY40</f>
        <v>24.4</v>
      </c>
      <c r="EZ35" s="378">
        <f>CH35+CM35+EK35+CR35+EU35+DG35</f>
        <v>155.9</v>
      </c>
      <c r="FA35" s="376"/>
      <c r="FB35" s="376"/>
      <c r="FF35" s="85"/>
      <c r="FG35" s="84"/>
      <c r="FH35" s="84"/>
      <c r="FI35" s="84"/>
      <c r="FJ35" s="84"/>
      <c r="FK35" s="84"/>
      <c r="FL35" s="85"/>
      <c r="FM35" s="84"/>
      <c r="FN35" s="84"/>
      <c r="FO35" s="84"/>
      <c r="FP35" s="84"/>
      <c r="FQ35" s="85"/>
      <c r="FR35" s="84"/>
      <c r="FS35" s="85"/>
      <c r="FT35" s="84"/>
      <c r="FU35" s="84"/>
      <c r="FV35" s="84"/>
      <c r="FW35" s="84"/>
      <c r="FX35" s="84"/>
      <c r="FY35" s="85"/>
      <c r="FZ35" s="84"/>
      <c r="GA35" s="84"/>
      <c r="GB35" s="84"/>
      <c r="GC35" s="84"/>
      <c r="GD35" s="85"/>
      <c r="GE35" s="84"/>
      <c r="GF35" s="85"/>
      <c r="GG35" s="84"/>
      <c r="GH35" s="84"/>
      <c r="GI35" s="84"/>
      <c r="GJ35" s="84"/>
      <c r="GK35" s="84"/>
      <c r="GL35" s="85"/>
      <c r="GM35" s="84"/>
      <c r="GN35" s="84"/>
      <c r="GO35" s="84"/>
      <c r="GP35" s="84"/>
      <c r="GQ35" s="85"/>
      <c r="GR35" s="84"/>
      <c r="GS35" s="85"/>
      <c r="GT35" s="84"/>
      <c r="GU35" s="84"/>
      <c r="GV35" s="84"/>
      <c r="GW35" s="84"/>
      <c r="GX35" s="84"/>
      <c r="GY35" s="85"/>
      <c r="GZ35" s="84"/>
      <c r="HA35" s="84"/>
      <c r="HB35" s="84"/>
      <c r="HC35" s="84"/>
      <c r="HD35" s="85"/>
      <c r="HE35" s="84"/>
      <c r="HF35" s="85"/>
      <c r="HG35" s="84"/>
      <c r="HH35" s="84"/>
      <c r="HI35" s="84"/>
      <c r="HJ35" s="84"/>
      <c r="HK35" s="84"/>
      <c r="HL35" s="85"/>
      <c r="HM35" s="84"/>
      <c r="HN35" s="84"/>
      <c r="HO35" s="84"/>
      <c r="HP35" s="84"/>
      <c r="HQ35" s="84"/>
      <c r="HR35" s="85"/>
      <c r="HS35" s="84"/>
      <c r="HT35" s="85"/>
      <c r="HU35" s="84"/>
      <c r="HV35" s="84"/>
      <c r="HW35" s="84"/>
      <c r="HX35" s="84"/>
      <c r="HY35" s="84"/>
      <c r="HZ35" s="85"/>
      <c r="IA35" s="84"/>
      <c r="IB35" s="84"/>
      <c r="IC35" s="84"/>
      <c r="ID35" s="84"/>
      <c r="IE35" s="85"/>
      <c r="IF35" s="84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  <c r="IR35" s="85"/>
      <c r="IS35" s="85"/>
      <c r="IT35" s="85"/>
      <c r="IU35" s="85"/>
      <c r="IV35" s="85"/>
    </row>
    <row r="36" spans="1:256" ht="15" customHeight="1">
      <c r="A36" s="72" t="s">
        <v>39</v>
      </c>
      <c r="B36" s="89"/>
      <c r="C36" s="89"/>
      <c r="D36" s="89"/>
      <c r="E36" s="89"/>
      <c r="F36" s="88">
        <f t="shared" si="11"/>
        <v>0</v>
      </c>
      <c r="G36" s="89"/>
      <c r="H36" s="89"/>
      <c r="I36" s="89"/>
      <c r="J36" s="89"/>
      <c r="K36" s="88">
        <f t="shared" si="0"/>
        <v>0</v>
      </c>
      <c r="L36" s="89"/>
      <c r="M36" s="89"/>
      <c r="N36" s="89"/>
      <c r="O36" s="89"/>
      <c r="P36" s="88">
        <f t="shared" si="1"/>
        <v>0</v>
      </c>
      <c r="Q36" s="89"/>
      <c r="R36" s="89"/>
      <c r="S36" s="89"/>
      <c r="T36" s="89"/>
      <c r="U36" s="88">
        <f t="shared" si="2"/>
        <v>0</v>
      </c>
      <c r="V36" s="89"/>
      <c r="W36" s="89"/>
      <c r="X36" s="89"/>
      <c r="Y36" s="89"/>
      <c r="Z36" s="88">
        <f t="shared" si="3"/>
        <v>0</v>
      </c>
      <c r="AA36" s="89"/>
      <c r="AB36" s="89"/>
      <c r="AC36" s="89"/>
      <c r="AD36" s="89"/>
      <c r="AE36" s="88">
        <f t="shared" si="4"/>
        <v>0</v>
      </c>
      <c r="AF36" s="171">
        <f aca="true" t="shared" si="75" ref="AF36:AI42">G36+L36+Q36+V36+AA36</f>
        <v>0</v>
      </c>
      <c r="AG36" s="171">
        <f t="shared" si="75"/>
        <v>0</v>
      </c>
      <c r="AH36" s="171">
        <f t="shared" si="75"/>
        <v>0</v>
      </c>
      <c r="AI36" s="171">
        <f t="shared" si="75"/>
        <v>0</v>
      </c>
      <c r="AJ36" s="88">
        <f t="shared" si="5"/>
        <v>0</v>
      </c>
      <c r="AK36" s="89"/>
      <c r="AL36" s="89"/>
      <c r="AM36" s="89"/>
      <c r="AN36" s="89"/>
      <c r="AO36" s="88">
        <f t="shared" si="6"/>
        <v>0</v>
      </c>
      <c r="AP36" s="89"/>
      <c r="AQ36" s="89"/>
      <c r="AR36" s="89"/>
      <c r="AS36" s="89"/>
      <c r="AT36" s="88">
        <f t="shared" si="7"/>
        <v>0</v>
      </c>
      <c r="AU36" s="100">
        <f aca="true" t="shared" si="76" ref="AU36:AX42">B36+AF36</f>
        <v>0</v>
      </c>
      <c r="AV36" s="100">
        <f t="shared" si="76"/>
        <v>0</v>
      </c>
      <c r="AW36" s="100">
        <f t="shared" si="76"/>
        <v>0</v>
      </c>
      <c r="AX36" s="100">
        <f t="shared" si="76"/>
        <v>0</v>
      </c>
      <c r="AY36" s="88">
        <f t="shared" si="12"/>
        <v>0</v>
      </c>
      <c r="AZ36" s="157"/>
      <c r="BA36" s="157"/>
      <c r="BB36" s="157"/>
      <c r="BC36" s="157"/>
      <c r="BD36" s="156">
        <f t="shared" si="61"/>
        <v>0</v>
      </c>
      <c r="BE36" s="89"/>
      <c r="BF36" s="89"/>
      <c r="BG36" s="89"/>
      <c r="BH36" s="89"/>
      <c r="BI36" s="88">
        <f t="shared" si="13"/>
        <v>0</v>
      </c>
      <c r="BJ36" s="89"/>
      <c r="BK36" s="89"/>
      <c r="BL36" s="89"/>
      <c r="BM36" s="89"/>
      <c r="BN36" s="88">
        <f t="shared" si="62"/>
        <v>0</v>
      </c>
      <c r="BO36" s="89"/>
      <c r="BP36" s="89"/>
      <c r="BQ36" s="89"/>
      <c r="BR36" s="89"/>
      <c r="BS36" s="88">
        <f t="shared" si="15"/>
        <v>0</v>
      </c>
      <c r="BT36" s="89"/>
      <c r="BU36" s="89"/>
      <c r="BV36" s="89"/>
      <c r="BW36" s="89"/>
      <c r="BX36" s="88">
        <f t="shared" si="63"/>
        <v>0</v>
      </c>
      <c r="BY36" s="100">
        <f>BE36+BO36+BT36</f>
        <v>0</v>
      </c>
      <c r="BZ36" s="100">
        <f>BF36+BP36+BU36</f>
        <v>0</v>
      </c>
      <c r="CA36" s="100">
        <f>BG36+BQ36+BV36</f>
        <v>0</v>
      </c>
      <c r="CB36" s="100">
        <f>BH36+BR36+BW36</f>
        <v>0</v>
      </c>
      <c r="CC36" s="88">
        <f t="shared" si="16"/>
        <v>0</v>
      </c>
      <c r="CD36" s="100">
        <f t="shared" si="68"/>
        <v>0</v>
      </c>
      <c r="CE36" s="100">
        <f aca="true" t="shared" si="77" ref="CE36:CG42">BZ36+BA36+AV36</f>
        <v>0</v>
      </c>
      <c r="CF36" s="100">
        <f t="shared" si="77"/>
        <v>0</v>
      </c>
      <c r="CG36" s="100">
        <f t="shared" si="77"/>
        <v>0</v>
      </c>
      <c r="CH36" s="88">
        <f t="shared" si="17"/>
        <v>0</v>
      </c>
      <c r="CI36" s="89"/>
      <c r="CJ36" s="89"/>
      <c r="CK36" s="89"/>
      <c r="CL36" s="89"/>
      <c r="CM36" s="88">
        <f t="shared" si="18"/>
        <v>0</v>
      </c>
      <c r="CN36" s="90"/>
      <c r="CO36" s="90"/>
      <c r="CP36" s="90"/>
      <c r="CQ36" s="90"/>
      <c r="CR36" s="88">
        <f>CN36+CO36+CP36+CQ36</f>
        <v>0</v>
      </c>
      <c r="CS36" s="90"/>
      <c r="CT36" s="90"/>
      <c r="CU36" s="90"/>
      <c r="CV36" s="90"/>
      <c r="CW36" s="88">
        <f>CS36+CT36+CU36+CV36</f>
        <v>0</v>
      </c>
      <c r="CX36" s="90"/>
      <c r="CY36" s="90"/>
      <c r="CZ36" s="90"/>
      <c r="DA36" s="90"/>
      <c r="DB36" s="88">
        <f>CX36+CY36+CZ36+DA36</f>
        <v>0</v>
      </c>
      <c r="DC36" s="90"/>
      <c r="DD36" s="90"/>
      <c r="DE36" s="90"/>
      <c r="DF36" s="90"/>
      <c r="DG36" s="88">
        <f>DC36+DD36+DE36+DF36</f>
        <v>0</v>
      </c>
      <c r="DH36" s="89"/>
      <c r="DI36" s="89"/>
      <c r="DJ36" s="89"/>
      <c r="DK36" s="89"/>
      <c r="DL36" s="88">
        <f t="shared" si="23"/>
        <v>0</v>
      </c>
      <c r="DM36" s="90"/>
      <c r="DN36" s="90"/>
      <c r="DO36" s="90"/>
      <c r="DP36" s="90"/>
      <c r="DQ36" s="88">
        <f t="shared" si="24"/>
        <v>0</v>
      </c>
      <c r="DR36" s="89"/>
      <c r="DS36" s="89"/>
      <c r="DT36" s="89"/>
      <c r="DU36" s="89"/>
      <c r="DV36" s="88">
        <f t="shared" si="25"/>
        <v>0</v>
      </c>
      <c r="DW36" s="157"/>
      <c r="DX36" s="157"/>
      <c r="DY36" s="157"/>
      <c r="DZ36" s="157"/>
      <c r="EA36" s="156">
        <f t="shared" si="26"/>
        <v>0</v>
      </c>
      <c r="EB36" s="89"/>
      <c r="EC36" s="89"/>
      <c r="ED36" s="89"/>
      <c r="EE36" s="89"/>
      <c r="EF36" s="88">
        <f t="shared" si="64"/>
        <v>0</v>
      </c>
      <c r="EG36" s="100">
        <f aca="true" t="shared" si="78" ref="EG36:EJ38">DH36+DR36</f>
        <v>0</v>
      </c>
      <c r="EH36" s="100">
        <f t="shared" si="78"/>
        <v>0</v>
      </c>
      <c r="EI36" s="100">
        <f t="shared" si="78"/>
        <v>0</v>
      </c>
      <c r="EJ36" s="100">
        <f t="shared" si="78"/>
        <v>0</v>
      </c>
      <c r="EK36" s="88">
        <f t="shared" si="28"/>
        <v>0</v>
      </c>
      <c r="EL36" s="89"/>
      <c r="EM36" s="89"/>
      <c r="EN36" s="89"/>
      <c r="EO36" s="89"/>
      <c r="EP36" s="88">
        <f t="shared" si="53"/>
        <v>0</v>
      </c>
      <c r="EQ36" s="89"/>
      <c r="ER36" s="89"/>
      <c r="ES36" s="89"/>
      <c r="ET36" s="89"/>
      <c r="EU36" s="88">
        <f t="shared" si="29"/>
        <v>0</v>
      </c>
      <c r="EV36" s="378">
        <f aca="true" t="shared" si="79" ref="EV36:EY38">CD36+CI36+EG36</f>
        <v>0</v>
      </c>
      <c r="EW36" s="378">
        <f t="shared" si="79"/>
        <v>0</v>
      </c>
      <c r="EX36" s="378">
        <f t="shared" si="79"/>
        <v>0</v>
      </c>
      <c r="EY36" s="378">
        <f t="shared" si="79"/>
        <v>0</v>
      </c>
      <c r="EZ36" s="375">
        <f t="shared" si="30"/>
        <v>0</v>
      </c>
      <c r="FA36" s="376"/>
      <c r="FB36" s="376"/>
      <c r="FF36" s="85"/>
      <c r="FG36" s="86"/>
      <c r="FH36" s="86"/>
      <c r="FI36" s="84"/>
      <c r="FJ36" s="86"/>
      <c r="FK36" s="86"/>
      <c r="FL36" s="85"/>
      <c r="FM36" s="86"/>
      <c r="FN36" s="86"/>
      <c r="FO36" s="86"/>
      <c r="FP36" s="86"/>
      <c r="FQ36" s="85"/>
      <c r="FR36" s="86"/>
      <c r="FS36" s="85"/>
      <c r="FT36" s="86"/>
      <c r="FU36" s="86"/>
      <c r="FV36" s="84"/>
      <c r="FW36" s="86"/>
      <c r="FX36" s="86"/>
      <c r="FY36" s="85"/>
      <c r="FZ36" s="86"/>
      <c r="GA36" s="86"/>
      <c r="GB36" s="86"/>
      <c r="GC36" s="86"/>
      <c r="GD36" s="85"/>
      <c r="GE36" s="86"/>
      <c r="GF36" s="85"/>
      <c r="GG36" s="86"/>
      <c r="GH36" s="86"/>
      <c r="GI36" s="84"/>
      <c r="GJ36" s="86"/>
      <c r="GK36" s="86"/>
      <c r="GL36" s="85"/>
      <c r="GM36" s="86"/>
      <c r="GN36" s="86"/>
      <c r="GO36" s="86"/>
      <c r="GP36" s="86"/>
      <c r="GQ36" s="85"/>
      <c r="GR36" s="86"/>
      <c r="GS36" s="85"/>
      <c r="GT36" s="86"/>
      <c r="GU36" s="86"/>
      <c r="GV36" s="84"/>
      <c r="GW36" s="86"/>
      <c r="GX36" s="86"/>
      <c r="GY36" s="85"/>
      <c r="GZ36" s="86"/>
      <c r="HA36" s="86"/>
      <c r="HB36" s="86"/>
      <c r="HC36" s="86"/>
      <c r="HD36" s="85"/>
      <c r="HE36" s="86"/>
      <c r="HF36" s="85"/>
      <c r="HG36" s="86"/>
      <c r="HH36" s="86"/>
      <c r="HI36" s="84"/>
      <c r="HJ36" s="86"/>
      <c r="HK36" s="86"/>
      <c r="HL36" s="85"/>
      <c r="HM36" s="86"/>
      <c r="HN36" s="86"/>
      <c r="HO36" s="86"/>
      <c r="HP36" s="86"/>
      <c r="HQ36" s="86"/>
      <c r="HR36" s="85"/>
      <c r="HS36" s="86"/>
      <c r="HT36" s="85"/>
      <c r="HU36" s="86"/>
      <c r="HV36" s="86"/>
      <c r="HW36" s="84"/>
      <c r="HX36" s="86"/>
      <c r="HY36" s="86"/>
      <c r="HZ36" s="85"/>
      <c r="IA36" s="86"/>
      <c r="IB36" s="86"/>
      <c r="IC36" s="86"/>
      <c r="ID36" s="86"/>
      <c r="IE36" s="85"/>
      <c r="IF36" s="86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  <c r="IV36" s="85"/>
    </row>
    <row r="37" spans="1:256" ht="15" customHeight="1">
      <c r="A37" s="72" t="s">
        <v>64</v>
      </c>
      <c r="B37" s="89"/>
      <c r="C37" s="89"/>
      <c r="D37" s="89"/>
      <c r="E37" s="89"/>
      <c r="F37" s="88">
        <f t="shared" si="11"/>
        <v>0</v>
      </c>
      <c r="G37" s="89"/>
      <c r="H37" s="89"/>
      <c r="I37" s="89"/>
      <c r="J37" s="89"/>
      <c r="K37" s="88">
        <f t="shared" si="0"/>
        <v>0</v>
      </c>
      <c r="L37" s="89"/>
      <c r="M37" s="89"/>
      <c r="N37" s="89"/>
      <c r="O37" s="89"/>
      <c r="P37" s="88">
        <f t="shared" si="1"/>
        <v>0</v>
      </c>
      <c r="Q37" s="89"/>
      <c r="R37" s="89"/>
      <c r="S37" s="89"/>
      <c r="T37" s="89"/>
      <c r="U37" s="88">
        <f t="shared" si="2"/>
        <v>0</v>
      </c>
      <c r="V37" s="89"/>
      <c r="W37" s="89"/>
      <c r="X37" s="89"/>
      <c r="Y37" s="89"/>
      <c r="Z37" s="88">
        <f t="shared" si="3"/>
        <v>0</v>
      </c>
      <c r="AA37" s="89"/>
      <c r="AB37" s="89"/>
      <c r="AC37" s="89"/>
      <c r="AD37" s="89"/>
      <c r="AE37" s="88">
        <f t="shared" si="4"/>
        <v>0</v>
      </c>
      <c r="AF37" s="171">
        <f t="shared" si="75"/>
        <v>0</v>
      </c>
      <c r="AG37" s="171">
        <f t="shared" si="75"/>
        <v>0</v>
      </c>
      <c r="AH37" s="171">
        <f t="shared" si="75"/>
        <v>0</v>
      </c>
      <c r="AI37" s="171">
        <f t="shared" si="75"/>
        <v>0</v>
      </c>
      <c r="AJ37" s="88">
        <f t="shared" si="5"/>
        <v>0</v>
      </c>
      <c r="AK37" s="89"/>
      <c r="AL37" s="89"/>
      <c r="AM37" s="89"/>
      <c r="AN37" s="89"/>
      <c r="AO37" s="88">
        <f t="shared" si="6"/>
        <v>0</v>
      </c>
      <c r="AP37" s="89"/>
      <c r="AQ37" s="89"/>
      <c r="AR37" s="89"/>
      <c r="AS37" s="89"/>
      <c r="AT37" s="88">
        <f t="shared" si="7"/>
        <v>0</v>
      </c>
      <c r="AU37" s="100">
        <f t="shared" si="76"/>
        <v>0</v>
      </c>
      <c r="AV37" s="100">
        <f t="shared" si="76"/>
        <v>0</v>
      </c>
      <c r="AW37" s="100">
        <f t="shared" si="76"/>
        <v>0</v>
      </c>
      <c r="AX37" s="100">
        <f t="shared" si="76"/>
        <v>0</v>
      </c>
      <c r="AY37" s="88">
        <f t="shared" si="12"/>
        <v>0</v>
      </c>
      <c r="AZ37" s="157"/>
      <c r="BA37" s="157"/>
      <c r="BB37" s="157"/>
      <c r="BC37" s="157"/>
      <c r="BD37" s="156">
        <f t="shared" si="61"/>
        <v>0</v>
      </c>
      <c r="BE37" s="89"/>
      <c r="BF37" s="89"/>
      <c r="BG37" s="89"/>
      <c r="BH37" s="89"/>
      <c r="BI37" s="88">
        <f t="shared" si="13"/>
        <v>0</v>
      </c>
      <c r="BJ37" s="89"/>
      <c r="BK37" s="89"/>
      <c r="BL37" s="89"/>
      <c r="BM37" s="89"/>
      <c r="BN37" s="88">
        <f t="shared" si="62"/>
        <v>0</v>
      </c>
      <c r="BO37" s="89"/>
      <c r="BP37" s="89"/>
      <c r="BQ37" s="89"/>
      <c r="BR37" s="89"/>
      <c r="BS37" s="88">
        <f t="shared" si="15"/>
        <v>0</v>
      </c>
      <c r="BT37" s="89"/>
      <c r="BU37" s="89"/>
      <c r="BV37" s="89"/>
      <c r="BW37" s="89"/>
      <c r="BX37" s="88">
        <f t="shared" si="63"/>
        <v>0</v>
      </c>
      <c r="BY37" s="100">
        <f aca="true" t="shared" si="80" ref="BY37:CB42">BE37+BO37+BT37</f>
        <v>0</v>
      </c>
      <c r="BZ37" s="100">
        <f t="shared" si="80"/>
        <v>0</v>
      </c>
      <c r="CA37" s="100">
        <f t="shared" si="80"/>
        <v>0</v>
      </c>
      <c r="CB37" s="100">
        <f t="shared" si="80"/>
        <v>0</v>
      </c>
      <c r="CC37" s="88">
        <f t="shared" si="16"/>
        <v>0</v>
      </c>
      <c r="CD37" s="100">
        <f t="shared" si="68"/>
        <v>0</v>
      </c>
      <c r="CE37" s="100">
        <f t="shared" si="77"/>
        <v>0</v>
      </c>
      <c r="CF37" s="100">
        <f t="shared" si="77"/>
        <v>0</v>
      </c>
      <c r="CG37" s="100">
        <f t="shared" si="77"/>
        <v>0</v>
      </c>
      <c r="CH37" s="88">
        <f t="shared" si="17"/>
        <v>0</v>
      </c>
      <c r="CI37" s="89"/>
      <c r="CJ37" s="89"/>
      <c r="CK37" s="89"/>
      <c r="CL37" s="89"/>
      <c r="CM37" s="88">
        <f t="shared" si="18"/>
        <v>0</v>
      </c>
      <c r="CN37" s="90"/>
      <c r="CO37" s="90"/>
      <c r="CP37" s="90"/>
      <c r="CQ37" s="90"/>
      <c r="CR37" s="88">
        <f>CN37+CO37+CP37+CQ37</f>
        <v>0</v>
      </c>
      <c r="CS37" s="90"/>
      <c r="CT37" s="90"/>
      <c r="CU37" s="90"/>
      <c r="CV37" s="90"/>
      <c r="CW37" s="88">
        <f>CS37+CT37+CU37+CV37</f>
        <v>0</v>
      </c>
      <c r="CX37" s="90"/>
      <c r="CY37" s="90"/>
      <c r="CZ37" s="90"/>
      <c r="DA37" s="90"/>
      <c r="DB37" s="88">
        <f>CX37+CY37+CZ37+DA37</f>
        <v>0</v>
      </c>
      <c r="DC37" s="90"/>
      <c r="DD37" s="90"/>
      <c r="DE37" s="90"/>
      <c r="DF37" s="90"/>
      <c r="DG37" s="88">
        <f>DC37+DD37+DE37+DF37</f>
        <v>0</v>
      </c>
      <c r="DH37" s="89"/>
      <c r="DI37" s="89"/>
      <c r="DJ37" s="89"/>
      <c r="DK37" s="89"/>
      <c r="DL37" s="88">
        <f t="shared" si="23"/>
        <v>0</v>
      </c>
      <c r="DM37" s="90"/>
      <c r="DN37" s="90"/>
      <c r="DO37" s="90"/>
      <c r="DP37" s="90"/>
      <c r="DQ37" s="88">
        <f t="shared" si="24"/>
        <v>0</v>
      </c>
      <c r="DR37" s="89"/>
      <c r="DS37" s="89"/>
      <c r="DT37" s="89"/>
      <c r="DU37" s="89"/>
      <c r="DV37" s="88">
        <f t="shared" si="25"/>
        <v>0</v>
      </c>
      <c r="DW37" s="157"/>
      <c r="DX37" s="157"/>
      <c r="DY37" s="157"/>
      <c r="DZ37" s="157"/>
      <c r="EA37" s="156">
        <f t="shared" si="26"/>
        <v>0</v>
      </c>
      <c r="EB37" s="89"/>
      <c r="EC37" s="89"/>
      <c r="ED37" s="89"/>
      <c r="EE37" s="89"/>
      <c r="EF37" s="88">
        <f t="shared" si="64"/>
        <v>0</v>
      </c>
      <c r="EG37" s="100">
        <f t="shared" si="78"/>
        <v>0</v>
      </c>
      <c r="EH37" s="100">
        <f t="shared" si="78"/>
        <v>0</v>
      </c>
      <c r="EI37" s="100">
        <f t="shared" si="78"/>
        <v>0</v>
      </c>
      <c r="EJ37" s="100">
        <f t="shared" si="78"/>
        <v>0</v>
      </c>
      <c r="EK37" s="88">
        <f t="shared" si="28"/>
        <v>0</v>
      </c>
      <c r="EL37" s="89"/>
      <c r="EM37" s="89"/>
      <c r="EN37" s="89"/>
      <c r="EO37" s="89"/>
      <c r="EP37" s="88">
        <f t="shared" si="53"/>
        <v>0</v>
      </c>
      <c r="EQ37" s="89"/>
      <c r="ER37" s="89"/>
      <c r="ES37" s="89"/>
      <c r="ET37" s="89"/>
      <c r="EU37" s="88">
        <f t="shared" si="29"/>
        <v>0</v>
      </c>
      <c r="EV37" s="378">
        <f t="shared" si="79"/>
        <v>0</v>
      </c>
      <c r="EW37" s="378">
        <f t="shared" si="79"/>
        <v>0</v>
      </c>
      <c r="EX37" s="378">
        <f t="shared" si="79"/>
        <v>0</v>
      </c>
      <c r="EY37" s="378">
        <f t="shared" si="79"/>
        <v>0</v>
      </c>
      <c r="EZ37" s="375">
        <f t="shared" si="30"/>
        <v>0</v>
      </c>
      <c r="FA37" s="376"/>
      <c r="FB37" s="376"/>
      <c r="FF37" s="85"/>
      <c r="FG37" s="86"/>
      <c r="FH37" s="86"/>
      <c r="FI37" s="84"/>
      <c r="FJ37" s="86"/>
      <c r="FK37" s="86"/>
      <c r="FL37" s="85"/>
      <c r="FM37" s="86"/>
      <c r="FN37" s="86"/>
      <c r="FO37" s="86"/>
      <c r="FP37" s="86"/>
      <c r="FQ37" s="85"/>
      <c r="FR37" s="86"/>
      <c r="FS37" s="85"/>
      <c r="FT37" s="86"/>
      <c r="FU37" s="86"/>
      <c r="FV37" s="84"/>
      <c r="FW37" s="86"/>
      <c r="FX37" s="86"/>
      <c r="FY37" s="85"/>
      <c r="FZ37" s="86"/>
      <c r="GA37" s="86"/>
      <c r="GB37" s="86"/>
      <c r="GC37" s="86"/>
      <c r="GD37" s="85"/>
      <c r="GE37" s="86"/>
      <c r="GF37" s="85"/>
      <c r="GG37" s="86"/>
      <c r="GH37" s="86"/>
      <c r="GI37" s="84"/>
      <c r="GJ37" s="86"/>
      <c r="GK37" s="86"/>
      <c r="GL37" s="85"/>
      <c r="GM37" s="86"/>
      <c r="GN37" s="86"/>
      <c r="GO37" s="86"/>
      <c r="GP37" s="86"/>
      <c r="GQ37" s="85"/>
      <c r="GR37" s="86"/>
      <c r="GS37" s="85"/>
      <c r="GT37" s="86"/>
      <c r="GU37" s="86"/>
      <c r="GV37" s="84"/>
      <c r="GW37" s="86"/>
      <c r="GX37" s="86"/>
      <c r="GY37" s="85"/>
      <c r="GZ37" s="86"/>
      <c r="HA37" s="86"/>
      <c r="HB37" s="86"/>
      <c r="HC37" s="86"/>
      <c r="HD37" s="85"/>
      <c r="HE37" s="86"/>
      <c r="HF37" s="85"/>
      <c r="HG37" s="86"/>
      <c r="HH37" s="86"/>
      <c r="HI37" s="84"/>
      <c r="HJ37" s="86"/>
      <c r="HK37" s="86"/>
      <c r="HL37" s="85"/>
      <c r="HM37" s="86"/>
      <c r="HN37" s="86"/>
      <c r="HO37" s="86"/>
      <c r="HP37" s="86"/>
      <c r="HQ37" s="86"/>
      <c r="HR37" s="85"/>
      <c r="HS37" s="86"/>
      <c r="HT37" s="85"/>
      <c r="HU37" s="86"/>
      <c r="HV37" s="86"/>
      <c r="HW37" s="84"/>
      <c r="HX37" s="86"/>
      <c r="HY37" s="86"/>
      <c r="HZ37" s="85"/>
      <c r="IA37" s="86"/>
      <c r="IB37" s="86"/>
      <c r="IC37" s="86"/>
      <c r="ID37" s="86"/>
      <c r="IE37" s="85"/>
      <c r="IF37" s="86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" customHeight="1">
      <c r="A38" s="72" t="s">
        <v>40</v>
      </c>
      <c r="B38" s="89"/>
      <c r="C38" s="89"/>
      <c r="D38" s="89"/>
      <c r="E38" s="89"/>
      <c r="F38" s="88">
        <f t="shared" si="11"/>
        <v>0</v>
      </c>
      <c r="G38" s="89"/>
      <c r="H38" s="89"/>
      <c r="I38" s="89"/>
      <c r="J38" s="89"/>
      <c r="K38" s="88">
        <f t="shared" si="0"/>
        <v>0</v>
      </c>
      <c r="L38" s="89"/>
      <c r="M38" s="89"/>
      <c r="N38" s="89"/>
      <c r="O38" s="89"/>
      <c r="P38" s="88">
        <f t="shared" si="1"/>
        <v>0</v>
      </c>
      <c r="Q38" s="89"/>
      <c r="R38" s="89"/>
      <c r="S38" s="89"/>
      <c r="T38" s="89"/>
      <c r="U38" s="88">
        <f t="shared" si="2"/>
        <v>0</v>
      </c>
      <c r="V38" s="89"/>
      <c r="W38" s="89"/>
      <c r="X38" s="89"/>
      <c r="Y38" s="89"/>
      <c r="Z38" s="88">
        <f t="shared" si="3"/>
        <v>0</v>
      </c>
      <c r="AA38" s="89"/>
      <c r="AB38" s="89"/>
      <c r="AC38" s="89"/>
      <c r="AD38" s="89"/>
      <c r="AE38" s="88">
        <f t="shared" si="4"/>
        <v>0</v>
      </c>
      <c r="AF38" s="171">
        <f t="shared" si="75"/>
        <v>0</v>
      </c>
      <c r="AG38" s="171">
        <f t="shared" si="75"/>
        <v>0</v>
      </c>
      <c r="AH38" s="171">
        <f t="shared" si="75"/>
        <v>0</v>
      </c>
      <c r="AI38" s="171">
        <f t="shared" si="75"/>
        <v>0</v>
      </c>
      <c r="AJ38" s="88">
        <f t="shared" si="5"/>
        <v>0</v>
      </c>
      <c r="AK38" s="89"/>
      <c r="AL38" s="89"/>
      <c r="AM38" s="89"/>
      <c r="AN38" s="89"/>
      <c r="AO38" s="88">
        <f t="shared" si="6"/>
        <v>0</v>
      </c>
      <c r="AP38" s="89"/>
      <c r="AQ38" s="89"/>
      <c r="AR38" s="89"/>
      <c r="AS38" s="89"/>
      <c r="AT38" s="88">
        <f t="shared" si="7"/>
        <v>0</v>
      </c>
      <c r="AU38" s="100">
        <f t="shared" si="76"/>
        <v>0</v>
      </c>
      <c r="AV38" s="100">
        <f t="shared" si="76"/>
        <v>0</v>
      </c>
      <c r="AW38" s="100">
        <f t="shared" si="76"/>
        <v>0</v>
      </c>
      <c r="AX38" s="100">
        <f t="shared" si="76"/>
        <v>0</v>
      </c>
      <c r="AY38" s="88">
        <f t="shared" si="12"/>
        <v>0</v>
      </c>
      <c r="AZ38" s="157"/>
      <c r="BA38" s="157"/>
      <c r="BB38" s="157"/>
      <c r="BC38" s="157"/>
      <c r="BD38" s="156">
        <f t="shared" si="61"/>
        <v>0</v>
      </c>
      <c r="BE38" s="89"/>
      <c r="BF38" s="89"/>
      <c r="BG38" s="89"/>
      <c r="BH38" s="89"/>
      <c r="BI38" s="88">
        <f t="shared" si="13"/>
        <v>0</v>
      </c>
      <c r="BJ38" s="89"/>
      <c r="BK38" s="89"/>
      <c r="BL38" s="89"/>
      <c r="BM38" s="89"/>
      <c r="BN38" s="88">
        <f t="shared" si="62"/>
        <v>0</v>
      </c>
      <c r="BO38" s="89"/>
      <c r="BP38" s="89"/>
      <c r="BQ38" s="89"/>
      <c r="BR38" s="89"/>
      <c r="BS38" s="88">
        <f t="shared" si="15"/>
        <v>0</v>
      </c>
      <c r="BT38" s="89"/>
      <c r="BU38" s="89"/>
      <c r="BV38" s="89"/>
      <c r="BW38" s="89"/>
      <c r="BX38" s="88">
        <f t="shared" si="63"/>
        <v>0</v>
      </c>
      <c r="BY38" s="100">
        <f t="shared" si="80"/>
        <v>0</v>
      </c>
      <c r="BZ38" s="100">
        <f t="shared" si="80"/>
        <v>0</v>
      </c>
      <c r="CA38" s="100">
        <f t="shared" si="80"/>
        <v>0</v>
      </c>
      <c r="CB38" s="100">
        <f t="shared" si="80"/>
        <v>0</v>
      </c>
      <c r="CC38" s="88">
        <f t="shared" si="16"/>
        <v>0</v>
      </c>
      <c r="CD38" s="100">
        <f t="shared" si="68"/>
        <v>0</v>
      </c>
      <c r="CE38" s="100">
        <f t="shared" si="77"/>
        <v>0</v>
      </c>
      <c r="CF38" s="100">
        <f t="shared" si="77"/>
        <v>0</v>
      </c>
      <c r="CG38" s="100">
        <f t="shared" si="77"/>
        <v>0</v>
      </c>
      <c r="CH38" s="88">
        <f t="shared" si="17"/>
        <v>0</v>
      </c>
      <c r="CI38" s="89"/>
      <c r="CJ38" s="89"/>
      <c r="CK38" s="89"/>
      <c r="CL38" s="89"/>
      <c r="CM38" s="88">
        <f t="shared" si="18"/>
        <v>0</v>
      </c>
      <c r="CN38" s="90"/>
      <c r="CO38" s="90"/>
      <c r="CP38" s="90"/>
      <c r="CQ38" s="90"/>
      <c r="CR38" s="88">
        <f>CN38+CO38+CP38+CQ38</f>
        <v>0</v>
      </c>
      <c r="CS38" s="90"/>
      <c r="CT38" s="90"/>
      <c r="CU38" s="90"/>
      <c r="CV38" s="90"/>
      <c r="CW38" s="88">
        <f>CS38+CT38+CU38+CV38</f>
        <v>0</v>
      </c>
      <c r="CX38" s="90"/>
      <c r="CY38" s="90"/>
      <c r="CZ38" s="90"/>
      <c r="DA38" s="90"/>
      <c r="DB38" s="88">
        <f>CX38+CY38+CZ38+DA38</f>
        <v>0</v>
      </c>
      <c r="DC38" s="90"/>
      <c r="DD38" s="90"/>
      <c r="DE38" s="90"/>
      <c r="DF38" s="90"/>
      <c r="DG38" s="88">
        <f>DC38+DD38+DE38+DF38</f>
        <v>0</v>
      </c>
      <c r="DH38" s="89"/>
      <c r="DI38" s="89"/>
      <c r="DJ38" s="89"/>
      <c r="DK38" s="89"/>
      <c r="DL38" s="88">
        <f t="shared" si="23"/>
        <v>0</v>
      </c>
      <c r="DM38" s="90"/>
      <c r="DN38" s="90"/>
      <c r="DO38" s="90"/>
      <c r="DP38" s="90"/>
      <c r="DQ38" s="88">
        <f t="shared" si="24"/>
        <v>0</v>
      </c>
      <c r="DR38" s="89"/>
      <c r="DS38" s="89"/>
      <c r="DT38" s="89"/>
      <c r="DU38" s="89"/>
      <c r="DV38" s="88">
        <f t="shared" si="25"/>
        <v>0</v>
      </c>
      <c r="DW38" s="157"/>
      <c r="DX38" s="157"/>
      <c r="DY38" s="157"/>
      <c r="DZ38" s="157"/>
      <c r="EA38" s="156">
        <f t="shared" si="26"/>
        <v>0</v>
      </c>
      <c r="EB38" s="89"/>
      <c r="EC38" s="89"/>
      <c r="ED38" s="89"/>
      <c r="EE38" s="89"/>
      <c r="EF38" s="88">
        <f t="shared" si="64"/>
        <v>0</v>
      </c>
      <c r="EG38" s="100">
        <f t="shared" si="78"/>
        <v>0</v>
      </c>
      <c r="EH38" s="100">
        <f t="shared" si="78"/>
        <v>0</v>
      </c>
      <c r="EI38" s="100">
        <f t="shared" si="78"/>
        <v>0</v>
      </c>
      <c r="EJ38" s="100">
        <f t="shared" si="78"/>
        <v>0</v>
      </c>
      <c r="EK38" s="88">
        <f t="shared" si="28"/>
        <v>0</v>
      </c>
      <c r="EL38" s="89"/>
      <c r="EM38" s="89"/>
      <c r="EN38" s="89"/>
      <c r="EO38" s="89"/>
      <c r="EP38" s="88">
        <f t="shared" si="53"/>
        <v>0</v>
      </c>
      <c r="EQ38" s="89"/>
      <c r="ER38" s="89"/>
      <c r="ES38" s="89"/>
      <c r="ET38" s="89"/>
      <c r="EU38" s="88">
        <f t="shared" si="29"/>
        <v>0</v>
      </c>
      <c r="EV38" s="378">
        <f t="shared" si="79"/>
        <v>0</v>
      </c>
      <c r="EW38" s="378">
        <f t="shared" si="79"/>
        <v>0</v>
      </c>
      <c r="EX38" s="378">
        <f t="shared" si="79"/>
        <v>0</v>
      </c>
      <c r="EY38" s="378">
        <f t="shared" si="79"/>
        <v>0</v>
      </c>
      <c r="EZ38" s="375">
        <f t="shared" si="30"/>
        <v>0</v>
      </c>
      <c r="FA38" s="376"/>
      <c r="FB38" s="376"/>
      <c r="FF38" s="85"/>
      <c r="FG38" s="86"/>
      <c r="FH38" s="86"/>
      <c r="FI38" s="84"/>
      <c r="FJ38" s="86"/>
      <c r="FK38" s="86"/>
      <c r="FL38" s="85"/>
      <c r="FM38" s="86"/>
      <c r="FN38" s="86"/>
      <c r="FO38" s="86"/>
      <c r="FP38" s="86"/>
      <c r="FQ38" s="85"/>
      <c r="FR38" s="86"/>
      <c r="FS38" s="85"/>
      <c r="FT38" s="86"/>
      <c r="FU38" s="86"/>
      <c r="FV38" s="84"/>
      <c r="FW38" s="86"/>
      <c r="FX38" s="86"/>
      <c r="FY38" s="85"/>
      <c r="FZ38" s="86"/>
      <c r="GA38" s="86"/>
      <c r="GB38" s="86"/>
      <c r="GC38" s="86"/>
      <c r="GD38" s="85"/>
      <c r="GE38" s="86"/>
      <c r="GF38" s="85"/>
      <c r="GG38" s="86"/>
      <c r="GH38" s="86"/>
      <c r="GI38" s="84"/>
      <c r="GJ38" s="86"/>
      <c r="GK38" s="86"/>
      <c r="GL38" s="85"/>
      <c r="GM38" s="86"/>
      <c r="GN38" s="86"/>
      <c r="GO38" s="86"/>
      <c r="GP38" s="86"/>
      <c r="GQ38" s="85"/>
      <c r="GR38" s="86"/>
      <c r="GS38" s="85"/>
      <c r="GT38" s="86"/>
      <c r="GU38" s="86"/>
      <c r="GV38" s="84"/>
      <c r="GW38" s="86"/>
      <c r="GX38" s="86"/>
      <c r="GY38" s="85"/>
      <c r="GZ38" s="86"/>
      <c r="HA38" s="86"/>
      <c r="HB38" s="86"/>
      <c r="HC38" s="86"/>
      <c r="HD38" s="85"/>
      <c r="HE38" s="86"/>
      <c r="HF38" s="85"/>
      <c r="HG38" s="86"/>
      <c r="HH38" s="86"/>
      <c r="HI38" s="84"/>
      <c r="HJ38" s="86"/>
      <c r="HK38" s="86"/>
      <c r="HL38" s="85"/>
      <c r="HM38" s="86"/>
      <c r="HN38" s="86"/>
      <c r="HO38" s="86"/>
      <c r="HP38" s="86"/>
      <c r="HQ38" s="86"/>
      <c r="HR38" s="85"/>
      <c r="HS38" s="86"/>
      <c r="HT38" s="85"/>
      <c r="HU38" s="86"/>
      <c r="HV38" s="86"/>
      <c r="HW38" s="84"/>
      <c r="HX38" s="86"/>
      <c r="HY38" s="86"/>
      <c r="HZ38" s="85"/>
      <c r="IA38" s="86"/>
      <c r="IB38" s="86"/>
      <c r="IC38" s="86"/>
      <c r="ID38" s="86"/>
      <c r="IE38" s="85"/>
      <c r="IF38" s="86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  <c r="IR38" s="85"/>
      <c r="IS38" s="85"/>
      <c r="IT38" s="85"/>
      <c r="IU38" s="85"/>
      <c r="IV38" s="85"/>
    </row>
    <row r="39" spans="1:256" ht="15" customHeight="1">
      <c r="A39" s="72" t="s">
        <v>41</v>
      </c>
      <c r="B39" s="89"/>
      <c r="C39" s="89"/>
      <c r="D39" s="89"/>
      <c r="E39" s="89"/>
      <c r="F39" s="88">
        <f t="shared" si="11"/>
        <v>0</v>
      </c>
      <c r="G39" s="89"/>
      <c r="H39" s="89"/>
      <c r="I39" s="89"/>
      <c r="J39" s="89"/>
      <c r="K39" s="88">
        <f t="shared" si="0"/>
        <v>0</v>
      </c>
      <c r="L39" s="89"/>
      <c r="M39" s="89"/>
      <c r="N39" s="89"/>
      <c r="O39" s="89"/>
      <c r="P39" s="88">
        <f t="shared" si="1"/>
        <v>0</v>
      </c>
      <c r="Q39" s="89"/>
      <c r="R39" s="89"/>
      <c r="S39" s="89"/>
      <c r="T39" s="89"/>
      <c r="U39" s="88">
        <f t="shared" si="2"/>
        <v>0</v>
      </c>
      <c r="V39" s="89">
        <v>24</v>
      </c>
      <c r="W39" s="89">
        <v>24</v>
      </c>
      <c r="X39" s="89">
        <v>2</v>
      </c>
      <c r="Y39" s="89">
        <v>0</v>
      </c>
      <c r="Z39" s="88">
        <f t="shared" si="3"/>
        <v>50</v>
      </c>
      <c r="AA39" s="89"/>
      <c r="AB39" s="89"/>
      <c r="AC39" s="89"/>
      <c r="AD39" s="89"/>
      <c r="AE39" s="88">
        <f t="shared" si="4"/>
        <v>0</v>
      </c>
      <c r="AF39" s="171">
        <f t="shared" si="75"/>
        <v>24</v>
      </c>
      <c r="AG39" s="171">
        <f t="shared" si="75"/>
        <v>24</v>
      </c>
      <c r="AH39" s="171">
        <f t="shared" si="75"/>
        <v>2</v>
      </c>
      <c r="AI39" s="171">
        <f t="shared" si="75"/>
        <v>0</v>
      </c>
      <c r="AJ39" s="88">
        <f t="shared" si="5"/>
        <v>50</v>
      </c>
      <c r="AK39" s="89"/>
      <c r="AL39" s="89"/>
      <c r="AM39" s="89"/>
      <c r="AN39" s="89"/>
      <c r="AO39" s="88">
        <f t="shared" si="6"/>
        <v>0</v>
      </c>
      <c r="AP39" s="89"/>
      <c r="AQ39" s="89"/>
      <c r="AR39" s="89"/>
      <c r="AS39" s="89"/>
      <c r="AT39" s="88">
        <f t="shared" si="7"/>
        <v>0</v>
      </c>
      <c r="AU39" s="100">
        <f t="shared" si="76"/>
        <v>24</v>
      </c>
      <c r="AV39" s="100">
        <f t="shared" si="76"/>
        <v>24</v>
      </c>
      <c r="AW39" s="100">
        <f t="shared" si="76"/>
        <v>2</v>
      </c>
      <c r="AX39" s="100">
        <f t="shared" si="76"/>
        <v>0</v>
      </c>
      <c r="AY39" s="88">
        <f t="shared" si="12"/>
        <v>50</v>
      </c>
      <c r="AZ39" s="157"/>
      <c r="BA39" s="157"/>
      <c r="BB39" s="157"/>
      <c r="BC39" s="157"/>
      <c r="BD39" s="156">
        <f t="shared" si="61"/>
        <v>0</v>
      </c>
      <c r="BE39" s="89"/>
      <c r="BF39" s="89"/>
      <c r="BG39" s="89"/>
      <c r="BH39" s="89"/>
      <c r="BI39" s="88">
        <f t="shared" si="13"/>
        <v>0</v>
      </c>
      <c r="BJ39" s="89"/>
      <c r="BK39" s="89"/>
      <c r="BL39" s="89"/>
      <c r="BM39" s="89"/>
      <c r="BN39" s="88">
        <f t="shared" si="62"/>
        <v>0</v>
      </c>
      <c r="BO39" s="89"/>
      <c r="BP39" s="89"/>
      <c r="BQ39" s="89"/>
      <c r="BR39" s="89"/>
      <c r="BS39" s="88">
        <f t="shared" si="15"/>
        <v>0</v>
      </c>
      <c r="BT39" s="89"/>
      <c r="BU39" s="89"/>
      <c r="BV39" s="89"/>
      <c r="BW39" s="89"/>
      <c r="BX39" s="88">
        <f t="shared" si="63"/>
        <v>0</v>
      </c>
      <c r="BY39" s="100">
        <f t="shared" si="80"/>
        <v>0</v>
      </c>
      <c r="BZ39" s="100">
        <f t="shared" si="80"/>
        <v>0</v>
      </c>
      <c r="CA39" s="100">
        <f t="shared" si="80"/>
        <v>0</v>
      </c>
      <c r="CB39" s="100">
        <f t="shared" si="80"/>
        <v>0</v>
      </c>
      <c r="CC39" s="88">
        <f t="shared" si="16"/>
        <v>0</v>
      </c>
      <c r="CD39" s="100">
        <f t="shared" si="68"/>
        <v>24</v>
      </c>
      <c r="CE39" s="100">
        <f t="shared" si="77"/>
        <v>24</v>
      </c>
      <c r="CF39" s="100">
        <f t="shared" si="77"/>
        <v>2</v>
      </c>
      <c r="CG39" s="100">
        <f t="shared" si="77"/>
        <v>0</v>
      </c>
      <c r="CH39" s="88">
        <f t="shared" si="17"/>
        <v>50</v>
      </c>
      <c r="CI39" s="412">
        <v>3</v>
      </c>
      <c r="CJ39" s="412">
        <v>3</v>
      </c>
      <c r="CK39" s="412">
        <v>3</v>
      </c>
      <c r="CL39" s="412">
        <v>3</v>
      </c>
      <c r="CM39" s="88">
        <f t="shared" si="18"/>
        <v>12</v>
      </c>
      <c r="CN39" s="90"/>
      <c r="CO39" s="90"/>
      <c r="CP39" s="90"/>
      <c r="CQ39" s="90"/>
      <c r="CR39" s="88">
        <f>CQ39+CP39+CO39+CN39</f>
        <v>0</v>
      </c>
      <c r="CS39" s="90"/>
      <c r="CT39" s="90"/>
      <c r="CU39" s="90"/>
      <c r="CV39" s="90"/>
      <c r="CW39" s="88">
        <f>CV39+CU39+CT39+CS39</f>
        <v>0</v>
      </c>
      <c r="CX39" s="90"/>
      <c r="CY39" s="90"/>
      <c r="CZ39" s="90"/>
      <c r="DA39" s="90"/>
      <c r="DB39" s="88">
        <f>DA39+CZ39+CY39+CX39</f>
        <v>0</v>
      </c>
      <c r="DC39" s="90"/>
      <c r="DD39" s="90"/>
      <c r="DE39" s="90"/>
      <c r="DF39" s="90"/>
      <c r="DG39" s="88">
        <f>DF39+DE39+DD39+DC39</f>
        <v>0</v>
      </c>
      <c r="DH39" s="89"/>
      <c r="DI39" s="89"/>
      <c r="DJ39" s="89"/>
      <c r="DK39" s="89"/>
      <c r="DL39" s="88">
        <f t="shared" si="23"/>
        <v>0</v>
      </c>
      <c r="DM39" s="90"/>
      <c r="DN39" s="90"/>
      <c r="DO39" s="90"/>
      <c r="DP39" s="90"/>
      <c r="DQ39" s="88">
        <f t="shared" si="24"/>
        <v>0</v>
      </c>
      <c r="DR39" s="89"/>
      <c r="DS39" s="89"/>
      <c r="DT39" s="89"/>
      <c r="DU39" s="89"/>
      <c r="DV39" s="88">
        <f t="shared" si="25"/>
        <v>0</v>
      </c>
      <c r="DW39" s="157"/>
      <c r="DX39" s="157"/>
      <c r="DY39" s="157"/>
      <c r="DZ39" s="157"/>
      <c r="EA39" s="156">
        <f t="shared" si="26"/>
        <v>0</v>
      </c>
      <c r="EB39" s="89"/>
      <c r="EC39" s="170"/>
      <c r="ED39" s="89"/>
      <c r="EE39" s="89"/>
      <c r="EF39" s="88">
        <f>EB39+EC39+ED39+EE39</f>
        <v>0</v>
      </c>
      <c r="EG39" s="100">
        <f>DH39+DM39+DR39+DW39+EB39</f>
        <v>0</v>
      </c>
      <c r="EH39" s="100">
        <f>DN39+DS39+DX39+EC39</f>
        <v>0</v>
      </c>
      <c r="EI39" s="100">
        <f>DJ39+DO39+DT39+DY39+ED39</f>
        <v>0</v>
      </c>
      <c r="EJ39" s="100">
        <f>DK39+DP39+DU39+DZ39+EE39</f>
        <v>0</v>
      </c>
      <c r="EK39" s="88">
        <f t="shared" si="28"/>
        <v>0</v>
      </c>
      <c r="EL39" s="89"/>
      <c r="EM39" s="89"/>
      <c r="EN39" s="89"/>
      <c r="EO39" s="89"/>
      <c r="EP39" s="88">
        <f t="shared" si="53"/>
        <v>0</v>
      </c>
      <c r="EQ39" s="89">
        <v>0</v>
      </c>
      <c r="ER39" s="89">
        <v>0</v>
      </c>
      <c r="ES39" s="89">
        <f>DY39+DT39</f>
        <v>0</v>
      </c>
      <c r="ET39" s="89">
        <f>DU39+DZ39</f>
        <v>0</v>
      </c>
      <c r="EU39" s="88">
        <f t="shared" si="29"/>
        <v>0</v>
      </c>
      <c r="EV39" s="378">
        <f>V39++CI39</f>
        <v>27</v>
      </c>
      <c r="EW39" s="378">
        <f>W39++CJ39</f>
        <v>27</v>
      </c>
      <c r="EX39" s="378">
        <f>X39++CK39</f>
        <v>5</v>
      </c>
      <c r="EY39" s="378">
        <f>Y39++CL39</f>
        <v>3</v>
      </c>
      <c r="EZ39" s="378">
        <f>CH39+CM39+EK39+CR39+EU39+DG39</f>
        <v>62</v>
      </c>
      <c r="FA39" s="376"/>
      <c r="FB39" s="376"/>
      <c r="FF39" s="85"/>
      <c r="FG39" s="86"/>
      <c r="FH39" s="86"/>
      <c r="FI39" s="84"/>
      <c r="FJ39" s="86"/>
      <c r="FK39" s="86"/>
      <c r="FL39" s="85"/>
      <c r="FM39" s="86"/>
      <c r="FN39" s="86"/>
      <c r="FO39" s="86"/>
      <c r="FP39" s="86"/>
      <c r="FQ39" s="85"/>
      <c r="FR39" s="86"/>
      <c r="FS39" s="85"/>
      <c r="FT39" s="86"/>
      <c r="FU39" s="86"/>
      <c r="FV39" s="84"/>
      <c r="FW39" s="86"/>
      <c r="FX39" s="86"/>
      <c r="FY39" s="85"/>
      <c r="FZ39" s="86"/>
      <c r="GA39" s="86"/>
      <c r="GB39" s="86"/>
      <c r="GC39" s="86"/>
      <c r="GD39" s="85"/>
      <c r="GE39" s="86"/>
      <c r="GF39" s="85"/>
      <c r="GG39" s="86"/>
      <c r="GH39" s="86"/>
      <c r="GI39" s="84"/>
      <c r="GJ39" s="86"/>
      <c r="GK39" s="86"/>
      <c r="GL39" s="85"/>
      <c r="GM39" s="86"/>
      <c r="GN39" s="86"/>
      <c r="GO39" s="86"/>
      <c r="GP39" s="86"/>
      <c r="GQ39" s="85"/>
      <c r="GR39" s="86"/>
      <c r="GS39" s="85"/>
      <c r="GT39" s="86"/>
      <c r="GU39" s="86"/>
      <c r="GV39" s="84"/>
      <c r="GW39" s="86"/>
      <c r="GX39" s="86"/>
      <c r="GY39" s="85"/>
      <c r="GZ39" s="86"/>
      <c r="HA39" s="86"/>
      <c r="HB39" s="86"/>
      <c r="HC39" s="86"/>
      <c r="HD39" s="85"/>
      <c r="HE39" s="86"/>
      <c r="HF39" s="85"/>
      <c r="HG39" s="86"/>
      <c r="HH39" s="86"/>
      <c r="HI39" s="84"/>
      <c r="HJ39" s="86"/>
      <c r="HK39" s="86"/>
      <c r="HL39" s="85"/>
      <c r="HM39" s="86"/>
      <c r="HN39" s="86"/>
      <c r="HO39" s="86"/>
      <c r="HP39" s="86"/>
      <c r="HQ39" s="86"/>
      <c r="HR39" s="85"/>
      <c r="HS39" s="86"/>
      <c r="HT39" s="85"/>
      <c r="HU39" s="86"/>
      <c r="HV39" s="86"/>
      <c r="HW39" s="84"/>
      <c r="HX39" s="86"/>
      <c r="HY39" s="86"/>
      <c r="HZ39" s="85"/>
      <c r="IA39" s="86"/>
      <c r="IB39" s="86"/>
      <c r="IC39" s="86"/>
      <c r="ID39" s="86"/>
      <c r="IE39" s="85"/>
      <c r="IF39" s="86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  <c r="IU39" s="85"/>
      <c r="IV39" s="85"/>
    </row>
    <row r="40" spans="1:256" ht="15" customHeight="1">
      <c r="A40" s="72" t="s">
        <v>42</v>
      </c>
      <c r="B40" s="89"/>
      <c r="C40" s="89"/>
      <c r="D40" s="89"/>
      <c r="E40" s="89"/>
      <c r="F40" s="88">
        <f t="shared" si="11"/>
        <v>0</v>
      </c>
      <c r="G40" s="89"/>
      <c r="H40" s="89"/>
      <c r="I40" s="89"/>
      <c r="J40" s="89"/>
      <c r="K40" s="88">
        <f t="shared" si="0"/>
        <v>0</v>
      </c>
      <c r="L40" s="89"/>
      <c r="M40" s="89"/>
      <c r="N40" s="89"/>
      <c r="O40" s="89"/>
      <c r="P40" s="88">
        <f t="shared" si="1"/>
        <v>0</v>
      </c>
      <c r="Q40" s="89"/>
      <c r="R40" s="89"/>
      <c r="S40" s="89"/>
      <c r="T40" s="89"/>
      <c r="U40" s="88">
        <f t="shared" si="2"/>
        <v>0</v>
      </c>
      <c r="V40" s="89">
        <v>4</v>
      </c>
      <c r="W40" s="89">
        <v>4</v>
      </c>
      <c r="X40" s="89">
        <v>4</v>
      </c>
      <c r="Y40" s="89">
        <v>3</v>
      </c>
      <c r="Z40" s="88">
        <f t="shared" si="3"/>
        <v>15</v>
      </c>
      <c r="AA40" s="89"/>
      <c r="AB40" s="89"/>
      <c r="AC40" s="89"/>
      <c r="AD40" s="89"/>
      <c r="AE40" s="88">
        <f t="shared" si="4"/>
        <v>0</v>
      </c>
      <c r="AF40" s="171">
        <f t="shared" si="75"/>
        <v>4</v>
      </c>
      <c r="AG40" s="171">
        <f t="shared" si="75"/>
        <v>4</v>
      </c>
      <c r="AH40" s="171">
        <f t="shared" si="75"/>
        <v>4</v>
      </c>
      <c r="AI40" s="171">
        <f t="shared" si="75"/>
        <v>3</v>
      </c>
      <c r="AJ40" s="88">
        <f t="shared" si="5"/>
        <v>15</v>
      </c>
      <c r="AK40" s="89"/>
      <c r="AL40" s="89"/>
      <c r="AM40" s="89"/>
      <c r="AN40" s="89"/>
      <c r="AO40" s="88">
        <f t="shared" si="6"/>
        <v>0</v>
      </c>
      <c r="AP40" s="89"/>
      <c r="AQ40" s="89"/>
      <c r="AR40" s="89"/>
      <c r="AS40" s="89"/>
      <c r="AT40" s="88">
        <f t="shared" si="7"/>
        <v>0</v>
      </c>
      <c r="AU40" s="100">
        <f t="shared" si="76"/>
        <v>4</v>
      </c>
      <c r="AV40" s="100">
        <f t="shared" si="76"/>
        <v>4</v>
      </c>
      <c r="AW40" s="100">
        <f t="shared" si="76"/>
        <v>4</v>
      </c>
      <c r="AX40" s="100">
        <f t="shared" si="76"/>
        <v>3</v>
      </c>
      <c r="AY40" s="88">
        <f t="shared" si="12"/>
        <v>15</v>
      </c>
      <c r="AZ40" s="157"/>
      <c r="BA40" s="157"/>
      <c r="BB40" s="157"/>
      <c r="BC40" s="157"/>
      <c r="BD40" s="156">
        <f t="shared" si="61"/>
        <v>0</v>
      </c>
      <c r="BE40" s="89"/>
      <c r="BF40" s="89"/>
      <c r="BG40" s="89"/>
      <c r="BH40" s="89"/>
      <c r="BI40" s="88">
        <f t="shared" si="13"/>
        <v>0</v>
      </c>
      <c r="BJ40" s="89">
        <v>5</v>
      </c>
      <c r="BK40" s="89">
        <v>5</v>
      </c>
      <c r="BL40" s="89">
        <v>5</v>
      </c>
      <c r="BM40" s="89">
        <v>5</v>
      </c>
      <c r="BN40" s="88">
        <f t="shared" si="62"/>
        <v>20</v>
      </c>
      <c r="BO40" s="89">
        <v>2.5</v>
      </c>
      <c r="BP40" s="89">
        <v>2.5</v>
      </c>
      <c r="BQ40" s="89">
        <v>2.5</v>
      </c>
      <c r="BR40" s="89">
        <v>2.5</v>
      </c>
      <c r="BS40" s="88">
        <f t="shared" si="15"/>
        <v>10</v>
      </c>
      <c r="BT40" s="89"/>
      <c r="BU40" s="89"/>
      <c r="BV40" s="89"/>
      <c r="BW40" s="89"/>
      <c r="BX40" s="88">
        <f t="shared" si="63"/>
        <v>0</v>
      </c>
      <c r="BY40" s="100">
        <f t="shared" si="80"/>
        <v>2.5</v>
      </c>
      <c r="BZ40" s="100">
        <f t="shared" si="80"/>
        <v>2.5</v>
      </c>
      <c r="CA40" s="100">
        <f t="shared" si="80"/>
        <v>2.5</v>
      </c>
      <c r="CB40" s="100">
        <f t="shared" si="80"/>
        <v>2.5</v>
      </c>
      <c r="CC40" s="88">
        <f t="shared" si="16"/>
        <v>10</v>
      </c>
      <c r="CD40" s="100">
        <f t="shared" si="68"/>
        <v>6.5</v>
      </c>
      <c r="CE40" s="100">
        <f t="shared" si="77"/>
        <v>6.5</v>
      </c>
      <c r="CF40" s="100">
        <f t="shared" si="77"/>
        <v>6.5</v>
      </c>
      <c r="CG40" s="100">
        <f t="shared" si="77"/>
        <v>5.5</v>
      </c>
      <c r="CH40" s="88">
        <f t="shared" si="17"/>
        <v>25</v>
      </c>
      <c r="CI40" s="412"/>
      <c r="CJ40" s="412">
        <v>3</v>
      </c>
      <c r="CK40" s="412">
        <v>5</v>
      </c>
      <c r="CL40" s="412">
        <v>7</v>
      </c>
      <c r="CM40" s="88">
        <f t="shared" si="18"/>
        <v>15</v>
      </c>
      <c r="CN40" s="90"/>
      <c r="CO40" s="90"/>
      <c r="CP40" s="90"/>
      <c r="CQ40" s="90"/>
      <c r="CR40" s="88">
        <v>3</v>
      </c>
      <c r="CS40" s="90"/>
      <c r="CT40" s="90"/>
      <c r="CU40" s="90"/>
      <c r="CV40" s="90"/>
      <c r="CW40" s="88">
        <f>CS40+CT40+CU40+CV40</f>
        <v>0</v>
      </c>
      <c r="CX40" s="90"/>
      <c r="CY40" s="90"/>
      <c r="CZ40" s="90"/>
      <c r="DA40" s="90"/>
      <c r="DB40" s="88">
        <f>CX40+CY40+CZ40+DA40</f>
        <v>0</v>
      </c>
      <c r="DC40" s="90"/>
      <c r="DD40" s="90"/>
      <c r="DE40" s="90"/>
      <c r="DF40" s="90"/>
      <c r="DG40" s="88">
        <f>DC40+DD40+DE40+DF40</f>
        <v>0</v>
      </c>
      <c r="DH40" s="89"/>
      <c r="DI40" s="89"/>
      <c r="DJ40" s="89"/>
      <c r="DK40" s="89"/>
      <c r="DL40" s="88">
        <f t="shared" si="23"/>
        <v>0</v>
      </c>
      <c r="DM40" s="90"/>
      <c r="DN40" s="90"/>
      <c r="DO40" s="90"/>
      <c r="DP40" s="90"/>
      <c r="DQ40" s="88">
        <f t="shared" si="24"/>
        <v>0</v>
      </c>
      <c r="DR40" s="89">
        <v>10</v>
      </c>
      <c r="DS40" s="89">
        <v>20</v>
      </c>
      <c r="DT40" s="89">
        <v>20</v>
      </c>
      <c r="DU40" s="89">
        <v>3.9</v>
      </c>
      <c r="DV40" s="88">
        <f t="shared" si="25"/>
        <v>53.9</v>
      </c>
      <c r="DW40" s="157"/>
      <c r="DX40" s="157"/>
      <c r="DY40" s="157"/>
      <c r="DZ40" s="157"/>
      <c r="EA40" s="156">
        <f t="shared" si="26"/>
        <v>0</v>
      </c>
      <c r="EB40" s="89"/>
      <c r="EC40" s="89"/>
      <c r="ED40" s="89"/>
      <c r="EE40" s="89"/>
      <c r="EF40" s="88">
        <f t="shared" si="64"/>
        <v>0</v>
      </c>
      <c r="EG40" s="100">
        <f aca="true" t="shared" si="81" ref="EG40:EJ42">DH40+DR40</f>
        <v>10</v>
      </c>
      <c r="EH40" s="100">
        <f t="shared" si="81"/>
        <v>20</v>
      </c>
      <c r="EI40" s="100">
        <f t="shared" si="81"/>
        <v>20</v>
      </c>
      <c r="EJ40" s="100">
        <f t="shared" si="81"/>
        <v>3.9</v>
      </c>
      <c r="EK40" s="88">
        <f t="shared" si="28"/>
        <v>53.9</v>
      </c>
      <c r="EL40" s="89"/>
      <c r="EM40" s="89"/>
      <c r="EN40" s="89"/>
      <c r="EO40" s="89"/>
      <c r="EP40" s="88">
        <f t="shared" si="53"/>
        <v>0</v>
      </c>
      <c r="EQ40" s="89"/>
      <c r="ER40" s="89"/>
      <c r="ES40" s="89"/>
      <c r="ET40" s="89"/>
      <c r="EU40" s="88">
        <f t="shared" si="29"/>
        <v>0</v>
      </c>
      <c r="EV40" s="378">
        <f>AF40+BY40+CI40+DR40+BJ40</f>
        <v>21.5</v>
      </c>
      <c r="EW40" s="378">
        <f>AG40+BZ40+CJ40+DS40+BK40</f>
        <v>34.5</v>
      </c>
      <c r="EX40" s="378">
        <f>AH40+CA40+CK40+DT40+BL40</f>
        <v>36.5</v>
      </c>
      <c r="EY40" s="378">
        <f>AI40+CB40+CL40+DU40+BM40</f>
        <v>21.4</v>
      </c>
      <c r="EZ40" s="378">
        <f>EV40+EW40+EX40+EY40</f>
        <v>113.9</v>
      </c>
      <c r="FA40" s="376"/>
      <c r="FB40" s="376"/>
      <c r="FF40" s="85"/>
      <c r="FG40" s="86"/>
      <c r="FH40" s="86"/>
      <c r="FI40" s="84"/>
      <c r="FJ40" s="86"/>
      <c r="FK40" s="86"/>
      <c r="FL40" s="85"/>
      <c r="FM40" s="86"/>
      <c r="FN40" s="86"/>
      <c r="FO40" s="86"/>
      <c r="FP40" s="86"/>
      <c r="FQ40" s="85"/>
      <c r="FR40" s="86"/>
      <c r="FS40" s="85"/>
      <c r="FT40" s="86"/>
      <c r="FU40" s="86"/>
      <c r="FV40" s="84"/>
      <c r="FW40" s="86"/>
      <c r="FX40" s="86"/>
      <c r="FY40" s="85"/>
      <c r="FZ40" s="86"/>
      <c r="GA40" s="86"/>
      <c r="GB40" s="86"/>
      <c r="GC40" s="86"/>
      <c r="GD40" s="85"/>
      <c r="GE40" s="86"/>
      <c r="GF40" s="85"/>
      <c r="GG40" s="86"/>
      <c r="GH40" s="86"/>
      <c r="GI40" s="84"/>
      <c r="GJ40" s="86"/>
      <c r="GK40" s="86"/>
      <c r="GL40" s="85"/>
      <c r="GM40" s="86"/>
      <c r="GN40" s="86"/>
      <c r="GO40" s="86"/>
      <c r="GP40" s="86"/>
      <c r="GQ40" s="85"/>
      <c r="GR40" s="86"/>
      <c r="GS40" s="85"/>
      <c r="GT40" s="86"/>
      <c r="GU40" s="86"/>
      <c r="GV40" s="84"/>
      <c r="GW40" s="86"/>
      <c r="GX40" s="86"/>
      <c r="GY40" s="85"/>
      <c r="GZ40" s="86"/>
      <c r="HA40" s="86"/>
      <c r="HB40" s="86"/>
      <c r="HC40" s="86"/>
      <c r="HD40" s="85"/>
      <c r="HE40" s="86"/>
      <c r="HF40" s="85"/>
      <c r="HG40" s="86"/>
      <c r="HH40" s="86"/>
      <c r="HI40" s="84"/>
      <c r="HJ40" s="86"/>
      <c r="HK40" s="86"/>
      <c r="HL40" s="85"/>
      <c r="HM40" s="86"/>
      <c r="HN40" s="86"/>
      <c r="HO40" s="86"/>
      <c r="HP40" s="86"/>
      <c r="HQ40" s="86"/>
      <c r="HR40" s="85"/>
      <c r="HS40" s="86"/>
      <c r="HT40" s="85"/>
      <c r="HU40" s="86"/>
      <c r="HV40" s="86"/>
      <c r="HW40" s="84"/>
      <c r="HX40" s="86"/>
      <c r="HY40" s="86"/>
      <c r="HZ40" s="85"/>
      <c r="IA40" s="86"/>
      <c r="IB40" s="86"/>
      <c r="IC40" s="86"/>
      <c r="ID40" s="86"/>
      <c r="IE40" s="85"/>
      <c r="IF40" s="86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  <c r="IV40" s="85"/>
    </row>
    <row r="41" spans="1:256" ht="15" customHeight="1">
      <c r="A41" s="72">
        <v>540</v>
      </c>
      <c r="B41" s="89"/>
      <c r="C41" s="89"/>
      <c r="D41" s="89"/>
      <c r="E41" s="89"/>
      <c r="F41" s="88">
        <f t="shared" si="11"/>
        <v>0</v>
      </c>
      <c r="G41" s="89"/>
      <c r="H41" s="89"/>
      <c r="I41" s="89"/>
      <c r="J41" s="89"/>
      <c r="K41" s="88">
        <f t="shared" si="0"/>
        <v>0</v>
      </c>
      <c r="L41" s="89"/>
      <c r="M41" s="89"/>
      <c r="N41" s="89"/>
      <c r="O41" s="89"/>
      <c r="P41" s="88">
        <f t="shared" si="1"/>
        <v>0</v>
      </c>
      <c r="Q41" s="89"/>
      <c r="R41" s="89"/>
      <c r="S41" s="89"/>
      <c r="T41" s="89"/>
      <c r="U41" s="88">
        <f t="shared" si="2"/>
        <v>0</v>
      </c>
      <c r="V41" s="89"/>
      <c r="W41" s="89"/>
      <c r="X41" s="89"/>
      <c r="Y41" s="89"/>
      <c r="Z41" s="88">
        <f t="shared" si="3"/>
        <v>0</v>
      </c>
      <c r="AA41" s="89"/>
      <c r="AB41" s="89"/>
      <c r="AC41" s="89"/>
      <c r="AD41" s="89"/>
      <c r="AE41" s="88">
        <f t="shared" si="4"/>
        <v>0</v>
      </c>
      <c r="AF41" s="171">
        <f t="shared" si="75"/>
        <v>0</v>
      </c>
      <c r="AG41" s="171">
        <f t="shared" si="75"/>
        <v>0</v>
      </c>
      <c r="AH41" s="171">
        <f t="shared" si="75"/>
        <v>0</v>
      </c>
      <c r="AI41" s="171">
        <f t="shared" si="75"/>
        <v>0</v>
      </c>
      <c r="AJ41" s="88">
        <f t="shared" si="5"/>
        <v>0</v>
      </c>
      <c r="AK41" s="89"/>
      <c r="AL41" s="89"/>
      <c r="AM41" s="89"/>
      <c r="AN41" s="89"/>
      <c r="AO41" s="88">
        <f t="shared" si="6"/>
        <v>0</v>
      </c>
      <c r="AP41" s="89"/>
      <c r="AQ41" s="89"/>
      <c r="AR41" s="89"/>
      <c r="AS41" s="89"/>
      <c r="AT41" s="88">
        <f t="shared" si="7"/>
        <v>0</v>
      </c>
      <c r="AU41" s="100">
        <f t="shared" si="76"/>
        <v>0</v>
      </c>
      <c r="AV41" s="100">
        <f t="shared" si="76"/>
        <v>0</v>
      </c>
      <c r="AW41" s="100">
        <f t="shared" si="76"/>
        <v>0</v>
      </c>
      <c r="AX41" s="100">
        <f t="shared" si="76"/>
        <v>0</v>
      </c>
      <c r="AY41" s="88">
        <f t="shared" si="12"/>
        <v>0</v>
      </c>
      <c r="AZ41" s="157"/>
      <c r="BA41" s="157"/>
      <c r="BB41" s="157"/>
      <c r="BC41" s="157"/>
      <c r="BD41" s="156">
        <f t="shared" si="61"/>
        <v>0</v>
      </c>
      <c r="BE41" s="89"/>
      <c r="BF41" s="89"/>
      <c r="BG41" s="89"/>
      <c r="BH41" s="89"/>
      <c r="BI41" s="88">
        <f t="shared" si="13"/>
        <v>0</v>
      </c>
      <c r="BJ41" s="89"/>
      <c r="BK41" s="89"/>
      <c r="BL41" s="89"/>
      <c r="BM41" s="89"/>
      <c r="BN41" s="88">
        <f t="shared" si="62"/>
        <v>0</v>
      </c>
      <c r="BO41" s="89"/>
      <c r="BP41" s="89"/>
      <c r="BQ41" s="89"/>
      <c r="BR41" s="89"/>
      <c r="BS41" s="88">
        <f t="shared" si="15"/>
        <v>0</v>
      </c>
      <c r="BT41" s="89"/>
      <c r="BU41" s="89"/>
      <c r="BV41" s="89"/>
      <c r="BW41" s="89"/>
      <c r="BX41" s="88">
        <f t="shared" si="63"/>
        <v>0</v>
      </c>
      <c r="BY41" s="100">
        <f t="shared" si="80"/>
        <v>0</v>
      </c>
      <c r="BZ41" s="100">
        <f t="shared" si="80"/>
        <v>0</v>
      </c>
      <c r="CA41" s="100">
        <f t="shared" si="80"/>
        <v>0</v>
      </c>
      <c r="CB41" s="100">
        <f t="shared" si="80"/>
        <v>0</v>
      </c>
      <c r="CC41" s="88">
        <f t="shared" si="16"/>
        <v>0</v>
      </c>
      <c r="CD41" s="100">
        <f t="shared" si="68"/>
        <v>0</v>
      </c>
      <c r="CE41" s="100">
        <f t="shared" si="77"/>
        <v>0</v>
      </c>
      <c r="CF41" s="100">
        <f t="shared" si="77"/>
        <v>0</v>
      </c>
      <c r="CG41" s="100">
        <f t="shared" si="77"/>
        <v>0</v>
      </c>
      <c r="CH41" s="88">
        <f t="shared" si="17"/>
        <v>0</v>
      </c>
      <c r="CI41" s="89"/>
      <c r="CJ41" s="89"/>
      <c r="CK41" s="89"/>
      <c r="CL41" s="89"/>
      <c r="CM41" s="88">
        <f t="shared" si="18"/>
        <v>0</v>
      </c>
      <c r="CN41" s="90"/>
      <c r="CO41" s="90"/>
      <c r="CP41" s="90"/>
      <c r="CQ41" s="90"/>
      <c r="CR41" s="88">
        <f>CN41+CO41+CP41+CQ41</f>
        <v>0</v>
      </c>
      <c r="CS41" s="90"/>
      <c r="CT41" s="90"/>
      <c r="CU41" s="90"/>
      <c r="CV41" s="90"/>
      <c r="CW41" s="88">
        <f>CS41+CT41+CU41+CV41</f>
        <v>0</v>
      </c>
      <c r="CX41" s="90"/>
      <c r="CY41" s="90"/>
      <c r="CZ41" s="90"/>
      <c r="DA41" s="90"/>
      <c r="DB41" s="88">
        <f>CX41+CY41+CZ41+DA41</f>
        <v>0</v>
      </c>
      <c r="DC41" s="90"/>
      <c r="DD41" s="90"/>
      <c r="DE41" s="90"/>
      <c r="DF41" s="90"/>
      <c r="DG41" s="88">
        <f>DC41+DD41+DE41+DF41</f>
        <v>0</v>
      </c>
      <c r="DH41" s="89"/>
      <c r="DI41" s="89"/>
      <c r="DJ41" s="89"/>
      <c r="DK41" s="89"/>
      <c r="DL41" s="88">
        <f t="shared" si="23"/>
        <v>0</v>
      </c>
      <c r="DM41" s="90"/>
      <c r="DN41" s="90"/>
      <c r="DO41" s="90"/>
      <c r="DP41" s="90"/>
      <c r="DQ41" s="88">
        <f t="shared" si="24"/>
        <v>0</v>
      </c>
      <c r="DR41" s="89"/>
      <c r="DS41" s="89"/>
      <c r="DT41" s="89"/>
      <c r="DU41" s="89"/>
      <c r="DV41" s="88">
        <f t="shared" si="25"/>
        <v>0</v>
      </c>
      <c r="DW41" s="157"/>
      <c r="DX41" s="157"/>
      <c r="DY41" s="157"/>
      <c r="DZ41" s="157"/>
      <c r="EA41" s="156">
        <f t="shared" si="26"/>
        <v>0</v>
      </c>
      <c r="EB41" s="89"/>
      <c r="EC41" s="89"/>
      <c r="ED41" s="89"/>
      <c r="EE41" s="89"/>
      <c r="EF41" s="88">
        <f t="shared" si="64"/>
        <v>0</v>
      </c>
      <c r="EG41" s="100">
        <f t="shared" si="81"/>
        <v>0</v>
      </c>
      <c r="EH41" s="100">
        <f t="shared" si="81"/>
        <v>0</v>
      </c>
      <c r="EI41" s="100">
        <f t="shared" si="81"/>
        <v>0</v>
      </c>
      <c r="EJ41" s="100">
        <f t="shared" si="81"/>
        <v>0</v>
      </c>
      <c r="EK41" s="88">
        <f t="shared" si="28"/>
        <v>0</v>
      </c>
      <c r="EL41" s="89"/>
      <c r="EM41" s="89"/>
      <c r="EN41" s="89"/>
      <c r="EO41" s="89"/>
      <c r="EP41" s="88">
        <f t="shared" si="53"/>
        <v>0</v>
      </c>
      <c r="EQ41" s="89"/>
      <c r="ER41" s="89"/>
      <c r="ES41" s="89"/>
      <c r="ET41" s="89"/>
      <c r="EU41" s="88">
        <f t="shared" si="29"/>
        <v>0</v>
      </c>
      <c r="EV41" s="378">
        <f aca="true" t="shared" si="82" ref="EV41:EY42">CD41+CI41+EG41</f>
        <v>0</v>
      </c>
      <c r="EW41" s="378">
        <f t="shared" si="82"/>
        <v>0</v>
      </c>
      <c r="EX41" s="378">
        <f t="shared" si="82"/>
        <v>0</v>
      </c>
      <c r="EY41" s="378">
        <f t="shared" si="82"/>
        <v>0</v>
      </c>
      <c r="EZ41" s="375">
        <f t="shared" si="30"/>
        <v>0</v>
      </c>
      <c r="FA41" s="376"/>
      <c r="FB41" s="376"/>
      <c r="FF41" s="85"/>
      <c r="FG41" s="86"/>
      <c r="FH41" s="86"/>
      <c r="FI41" s="84"/>
      <c r="FJ41" s="86"/>
      <c r="FK41" s="86"/>
      <c r="FL41" s="85"/>
      <c r="FM41" s="86"/>
      <c r="FN41" s="86"/>
      <c r="FO41" s="86"/>
      <c r="FP41" s="86"/>
      <c r="FQ41" s="85"/>
      <c r="FR41" s="86"/>
      <c r="FS41" s="85"/>
      <c r="FT41" s="86"/>
      <c r="FU41" s="86"/>
      <c r="FV41" s="84"/>
      <c r="FW41" s="86"/>
      <c r="FX41" s="86"/>
      <c r="FY41" s="85"/>
      <c r="FZ41" s="86"/>
      <c r="GA41" s="86"/>
      <c r="GB41" s="86"/>
      <c r="GC41" s="86"/>
      <c r="GD41" s="85"/>
      <c r="GE41" s="86"/>
      <c r="GF41" s="85"/>
      <c r="GG41" s="86"/>
      <c r="GH41" s="86"/>
      <c r="GI41" s="84"/>
      <c r="GJ41" s="86"/>
      <c r="GK41" s="86"/>
      <c r="GL41" s="85"/>
      <c r="GM41" s="86"/>
      <c r="GN41" s="86"/>
      <c r="GO41" s="86"/>
      <c r="GP41" s="86"/>
      <c r="GQ41" s="85"/>
      <c r="GR41" s="86"/>
      <c r="GS41" s="85"/>
      <c r="GT41" s="86"/>
      <c r="GU41" s="86"/>
      <c r="GV41" s="84"/>
      <c r="GW41" s="86"/>
      <c r="GX41" s="86"/>
      <c r="GY41" s="85"/>
      <c r="GZ41" s="86"/>
      <c r="HA41" s="86"/>
      <c r="HB41" s="86"/>
      <c r="HC41" s="86"/>
      <c r="HD41" s="85"/>
      <c r="HE41" s="86"/>
      <c r="HF41" s="85"/>
      <c r="HG41" s="86"/>
      <c r="HH41" s="86"/>
      <c r="HI41" s="84"/>
      <c r="HJ41" s="86"/>
      <c r="HK41" s="86"/>
      <c r="HL41" s="85"/>
      <c r="HM41" s="86"/>
      <c r="HN41" s="86"/>
      <c r="HO41" s="86"/>
      <c r="HP41" s="86"/>
      <c r="HQ41" s="86"/>
      <c r="HR41" s="85"/>
      <c r="HS41" s="86"/>
      <c r="HT41" s="85"/>
      <c r="HU41" s="86"/>
      <c r="HV41" s="86"/>
      <c r="HW41" s="84"/>
      <c r="HX41" s="86"/>
      <c r="HY41" s="86"/>
      <c r="HZ41" s="85"/>
      <c r="IA41" s="86"/>
      <c r="IB41" s="86"/>
      <c r="IC41" s="86"/>
      <c r="ID41" s="86"/>
      <c r="IE41" s="85"/>
      <c r="IF41" s="86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  <c r="IR41" s="85"/>
      <c r="IS41" s="85"/>
      <c r="IT41" s="85"/>
      <c r="IU41" s="85"/>
      <c r="IV41" s="85"/>
    </row>
    <row r="42" spans="1:256" ht="15" customHeight="1">
      <c r="A42" s="72">
        <v>640</v>
      </c>
      <c r="B42" s="89"/>
      <c r="C42" s="89"/>
      <c r="D42" s="89"/>
      <c r="E42" s="89"/>
      <c r="F42" s="88">
        <f t="shared" si="11"/>
        <v>0</v>
      </c>
      <c r="G42" s="89"/>
      <c r="H42" s="89"/>
      <c r="I42" s="89"/>
      <c r="J42" s="89"/>
      <c r="K42" s="88">
        <f t="shared" si="0"/>
        <v>0</v>
      </c>
      <c r="L42" s="89"/>
      <c r="M42" s="89"/>
      <c r="N42" s="89"/>
      <c r="O42" s="89"/>
      <c r="P42" s="88">
        <f t="shared" si="1"/>
        <v>0</v>
      </c>
      <c r="Q42" s="89"/>
      <c r="R42" s="89"/>
      <c r="S42" s="89"/>
      <c r="T42" s="89"/>
      <c r="U42" s="88">
        <f t="shared" si="2"/>
        <v>0</v>
      </c>
      <c r="V42" s="89"/>
      <c r="W42" s="89"/>
      <c r="X42" s="89"/>
      <c r="Y42" s="89"/>
      <c r="Z42" s="88">
        <f t="shared" si="3"/>
        <v>0</v>
      </c>
      <c r="AA42" s="89"/>
      <c r="AB42" s="89"/>
      <c r="AC42" s="89"/>
      <c r="AD42" s="89"/>
      <c r="AE42" s="88">
        <f t="shared" si="4"/>
        <v>0</v>
      </c>
      <c r="AF42" s="171">
        <f t="shared" si="75"/>
        <v>0</v>
      </c>
      <c r="AG42" s="171">
        <f t="shared" si="75"/>
        <v>0</v>
      </c>
      <c r="AH42" s="171">
        <f t="shared" si="75"/>
        <v>0</v>
      </c>
      <c r="AI42" s="171">
        <f t="shared" si="75"/>
        <v>0</v>
      </c>
      <c r="AJ42" s="88">
        <f t="shared" si="5"/>
        <v>0</v>
      </c>
      <c r="AK42" s="89"/>
      <c r="AL42" s="89"/>
      <c r="AM42" s="89"/>
      <c r="AN42" s="89"/>
      <c r="AO42" s="88">
        <f t="shared" si="6"/>
        <v>0</v>
      </c>
      <c r="AP42" s="89"/>
      <c r="AQ42" s="89"/>
      <c r="AR42" s="89"/>
      <c r="AS42" s="89"/>
      <c r="AT42" s="88">
        <f t="shared" si="7"/>
        <v>0</v>
      </c>
      <c r="AU42" s="100">
        <f t="shared" si="76"/>
        <v>0</v>
      </c>
      <c r="AV42" s="100">
        <f t="shared" si="76"/>
        <v>0</v>
      </c>
      <c r="AW42" s="100">
        <f t="shared" si="76"/>
        <v>0</v>
      </c>
      <c r="AX42" s="100">
        <f t="shared" si="76"/>
        <v>0</v>
      </c>
      <c r="AY42" s="88">
        <f t="shared" si="12"/>
        <v>0</v>
      </c>
      <c r="AZ42" s="157"/>
      <c r="BA42" s="157"/>
      <c r="BB42" s="157"/>
      <c r="BC42" s="157"/>
      <c r="BD42" s="156">
        <f t="shared" si="61"/>
        <v>0</v>
      </c>
      <c r="BE42" s="89"/>
      <c r="BF42" s="89"/>
      <c r="BG42" s="89"/>
      <c r="BH42" s="89"/>
      <c r="BI42" s="88">
        <f t="shared" si="13"/>
        <v>0</v>
      </c>
      <c r="BJ42" s="89"/>
      <c r="BK42" s="89"/>
      <c r="BL42" s="89"/>
      <c r="BM42" s="89"/>
      <c r="BN42" s="88">
        <f t="shared" si="62"/>
        <v>0</v>
      </c>
      <c r="BO42" s="89"/>
      <c r="BP42" s="89"/>
      <c r="BQ42" s="89"/>
      <c r="BR42" s="89"/>
      <c r="BS42" s="88">
        <f t="shared" si="15"/>
        <v>0</v>
      </c>
      <c r="BT42" s="89"/>
      <c r="BU42" s="89"/>
      <c r="BV42" s="89"/>
      <c r="BW42" s="89"/>
      <c r="BX42" s="88">
        <f t="shared" si="63"/>
        <v>0</v>
      </c>
      <c r="BY42" s="100">
        <f t="shared" si="80"/>
        <v>0</v>
      </c>
      <c r="BZ42" s="100">
        <f t="shared" si="80"/>
        <v>0</v>
      </c>
      <c r="CA42" s="100">
        <f t="shared" si="80"/>
        <v>0</v>
      </c>
      <c r="CB42" s="100">
        <f t="shared" si="80"/>
        <v>0</v>
      </c>
      <c r="CC42" s="88">
        <f t="shared" si="16"/>
        <v>0</v>
      </c>
      <c r="CD42" s="100">
        <f t="shared" si="68"/>
        <v>0</v>
      </c>
      <c r="CE42" s="100">
        <f t="shared" si="77"/>
        <v>0</v>
      </c>
      <c r="CF42" s="100">
        <f t="shared" si="77"/>
        <v>0</v>
      </c>
      <c r="CG42" s="100">
        <f t="shared" si="77"/>
        <v>0</v>
      </c>
      <c r="CH42" s="88">
        <f t="shared" si="17"/>
        <v>0</v>
      </c>
      <c r="CI42" s="89"/>
      <c r="CJ42" s="89"/>
      <c r="CK42" s="89"/>
      <c r="CL42" s="89"/>
      <c r="CM42" s="88">
        <f t="shared" si="18"/>
        <v>0</v>
      </c>
      <c r="CN42" s="90"/>
      <c r="CO42" s="90"/>
      <c r="CP42" s="90"/>
      <c r="CQ42" s="90"/>
      <c r="CR42" s="88">
        <f>CN42+CO42+CP42+CQ42</f>
        <v>0</v>
      </c>
      <c r="CS42" s="90"/>
      <c r="CT42" s="90"/>
      <c r="CU42" s="90"/>
      <c r="CV42" s="90"/>
      <c r="CW42" s="88">
        <f>CS42+CT42+CU42+CV42</f>
        <v>0</v>
      </c>
      <c r="CX42" s="90"/>
      <c r="CY42" s="90"/>
      <c r="CZ42" s="90"/>
      <c r="DA42" s="90"/>
      <c r="DB42" s="88">
        <f>CX42+CY42+CZ42+DA42</f>
        <v>0</v>
      </c>
      <c r="DC42" s="90"/>
      <c r="DD42" s="90"/>
      <c r="DE42" s="90"/>
      <c r="DF42" s="90"/>
      <c r="DG42" s="88">
        <f>DC42+DD42+DE42+DF42</f>
        <v>0</v>
      </c>
      <c r="DH42" s="89"/>
      <c r="DI42" s="89"/>
      <c r="DJ42" s="89"/>
      <c r="DK42" s="89"/>
      <c r="DL42" s="88">
        <f t="shared" si="23"/>
        <v>0</v>
      </c>
      <c r="DM42" s="90"/>
      <c r="DN42" s="90"/>
      <c r="DO42" s="90"/>
      <c r="DP42" s="90"/>
      <c r="DQ42" s="88">
        <f t="shared" si="24"/>
        <v>0</v>
      </c>
      <c r="DR42" s="89"/>
      <c r="DS42" s="89"/>
      <c r="DT42" s="89"/>
      <c r="DU42" s="89"/>
      <c r="DV42" s="88">
        <f t="shared" si="25"/>
        <v>0</v>
      </c>
      <c r="DW42" s="157"/>
      <c r="DX42" s="157"/>
      <c r="DY42" s="157"/>
      <c r="DZ42" s="157"/>
      <c r="EA42" s="156">
        <f t="shared" si="26"/>
        <v>0</v>
      </c>
      <c r="EB42" s="89"/>
      <c r="EC42" s="89"/>
      <c r="ED42" s="89"/>
      <c r="EE42" s="89"/>
      <c r="EF42" s="88">
        <f t="shared" si="64"/>
        <v>0</v>
      </c>
      <c r="EG42" s="100">
        <f t="shared" si="81"/>
        <v>0</v>
      </c>
      <c r="EH42" s="100">
        <f t="shared" si="81"/>
        <v>0</v>
      </c>
      <c r="EI42" s="100">
        <f t="shared" si="81"/>
        <v>0</v>
      </c>
      <c r="EJ42" s="100">
        <f t="shared" si="81"/>
        <v>0</v>
      </c>
      <c r="EK42" s="88">
        <f t="shared" si="28"/>
        <v>0</v>
      </c>
      <c r="EL42" s="89"/>
      <c r="EM42" s="89"/>
      <c r="EN42" s="89"/>
      <c r="EO42" s="89"/>
      <c r="EP42" s="88">
        <f t="shared" si="53"/>
        <v>0</v>
      </c>
      <c r="EQ42" s="89"/>
      <c r="ER42" s="89"/>
      <c r="ES42" s="89"/>
      <c r="ET42" s="89"/>
      <c r="EU42" s="88">
        <f t="shared" si="29"/>
        <v>0</v>
      </c>
      <c r="EV42" s="378">
        <f t="shared" si="82"/>
        <v>0</v>
      </c>
      <c r="EW42" s="378">
        <f t="shared" si="82"/>
        <v>0</v>
      </c>
      <c r="EX42" s="378">
        <f t="shared" si="82"/>
        <v>0</v>
      </c>
      <c r="EY42" s="378">
        <f t="shared" si="82"/>
        <v>0</v>
      </c>
      <c r="EZ42" s="375">
        <f t="shared" si="30"/>
        <v>0</v>
      </c>
      <c r="FA42" s="376"/>
      <c r="FB42" s="376"/>
      <c r="FF42" s="85"/>
      <c r="FG42" s="86"/>
      <c r="FH42" s="86"/>
      <c r="FI42" s="84"/>
      <c r="FJ42" s="86"/>
      <c r="FK42" s="86"/>
      <c r="FL42" s="85"/>
      <c r="FM42" s="86"/>
      <c r="FN42" s="86"/>
      <c r="FO42" s="86"/>
      <c r="FP42" s="86"/>
      <c r="FQ42" s="85"/>
      <c r="FR42" s="86"/>
      <c r="FS42" s="85"/>
      <c r="FT42" s="86"/>
      <c r="FU42" s="86"/>
      <c r="FV42" s="84"/>
      <c r="FW42" s="86"/>
      <c r="FX42" s="86"/>
      <c r="FY42" s="85"/>
      <c r="FZ42" s="86"/>
      <c r="GA42" s="86"/>
      <c r="GB42" s="86"/>
      <c r="GC42" s="86"/>
      <c r="GD42" s="85"/>
      <c r="GE42" s="86"/>
      <c r="GF42" s="85"/>
      <c r="GG42" s="86"/>
      <c r="GH42" s="86"/>
      <c r="GI42" s="84"/>
      <c r="GJ42" s="86"/>
      <c r="GK42" s="86"/>
      <c r="GL42" s="85"/>
      <c r="GM42" s="86"/>
      <c r="GN42" s="86"/>
      <c r="GO42" s="86"/>
      <c r="GP42" s="86"/>
      <c r="GQ42" s="85"/>
      <c r="GR42" s="86"/>
      <c r="GS42" s="85"/>
      <c r="GT42" s="86"/>
      <c r="GU42" s="86"/>
      <c r="GV42" s="84"/>
      <c r="GW42" s="86"/>
      <c r="GX42" s="86"/>
      <c r="GY42" s="85"/>
      <c r="GZ42" s="86"/>
      <c r="HA42" s="86"/>
      <c r="HB42" s="86"/>
      <c r="HC42" s="86"/>
      <c r="HD42" s="85"/>
      <c r="HE42" s="86"/>
      <c r="HF42" s="85"/>
      <c r="HG42" s="86"/>
      <c r="HH42" s="86"/>
      <c r="HI42" s="84"/>
      <c r="HJ42" s="86"/>
      <c r="HK42" s="86"/>
      <c r="HL42" s="85"/>
      <c r="HM42" s="86"/>
      <c r="HN42" s="86"/>
      <c r="HO42" s="86"/>
      <c r="HP42" s="86"/>
      <c r="HQ42" s="86"/>
      <c r="HR42" s="85"/>
      <c r="HS42" s="86"/>
      <c r="HT42" s="85"/>
      <c r="HU42" s="86"/>
      <c r="HV42" s="86"/>
      <c r="HW42" s="84"/>
      <c r="HX42" s="86"/>
      <c r="HY42" s="86"/>
      <c r="HZ42" s="85"/>
      <c r="IA42" s="86"/>
      <c r="IB42" s="86"/>
      <c r="IC42" s="86"/>
      <c r="ID42" s="86"/>
      <c r="IE42" s="85"/>
      <c r="IF42" s="86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  <c r="IV42" s="85"/>
    </row>
    <row r="43" spans="1:256" s="76" customFormat="1" ht="15" customHeight="1">
      <c r="A43" s="75" t="s">
        <v>43</v>
      </c>
      <c r="B43" s="91">
        <f>B6+B31+B41+B42</f>
        <v>109</v>
      </c>
      <c r="C43" s="91">
        <f>C6+C31+C41+C42</f>
        <v>126.7</v>
      </c>
      <c r="D43" s="91">
        <f>D6+D31+D41+D42</f>
        <v>64.3</v>
      </c>
      <c r="E43" s="91">
        <f>E6+E31+E41+E42</f>
        <v>0</v>
      </c>
      <c r="F43" s="91">
        <f t="shared" si="11"/>
        <v>300</v>
      </c>
      <c r="G43" s="91">
        <f>G6+G31+G41+G42</f>
        <v>33</v>
      </c>
      <c r="H43" s="91">
        <f>H6+H31+H41+H42</f>
        <v>18</v>
      </c>
      <c r="I43" s="91">
        <f>I6+I31+I41+I42</f>
        <v>0</v>
      </c>
      <c r="J43" s="91">
        <f>J6+J31+J41+J42</f>
        <v>0</v>
      </c>
      <c r="K43" s="91">
        <f t="shared" si="0"/>
        <v>51</v>
      </c>
      <c r="L43" s="91">
        <f>L6+L31+L41+L42</f>
        <v>126.2</v>
      </c>
      <c r="M43" s="91">
        <f>M6+M31+M41+M42</f>
        <v>149.6</v>
      </c>
      <c r="N43" s="91">
        <f>N6+N31+N41+N42</f>
        <v>24.2</v>
      </c>
      <c r="O43" s="91">
        <f>O6+O31+O41+O42</f>
        <v>0</v>
      </c>
      <c r="P43" s="91">
        <f t="shared" si="1"/>
        <v>300</v>
      </c>
      <c r="Q43" s="91">
        <f>Q6+Q31+Q41+Q42</f>
        <v>38.1</v>
      </c>
      <c r="R43" s="91">
        <f>R6+R31+R41+R42</f>
        <v>12.9</v>
      </c>
      <c r="S43" s="91">
        <f>S6+S31+S41+S42</f>
        <v>0</v>
      </c>
      <c r="T43" s="91">
        <f>T6+T31+T41+T42</f>
        <v>0</v>
      </c>
      <c r="U43" s="91">
        <f t="shared" si="2"/>
        <v>51</v>
      </c>
      <c r="V43" s="91">
        <f>V6+V31+V41+V42</f>
        <v>66.2</v>
      </c>
      <c r="W43" s="91">
        <f>W6+W31+W41+W42</f>
        <v>66.2</v>
      </c>
      <c r="X43" s="91">
        <f>X6+X31+X41+X42</f>
        <v>44.2</v>
      </c>
      <c r="Y43" s="91">
        <f>Y6+Y31+Y41+Y42</f>
        <v>34.2</v>
      </c>
      <c r="Z43" s="91">
        <f t="shared" si="3"/>
        <v>210.8</v>
      </c>
      <c r="AA43" s="91">
        <f>AA6+AA31+AA41+AA42</f>
        <v>5</v>
      </c>
      <c r="AB43" s="91">
        <f>AB6+AB31+AB41+AB42</f>
        <v>5</v>
      </c>
      <c r="AC43" s="91">
        <f>AC6+AC31+AC41+AC42</f>
        <v>5</v>
      </c>
      <c r="AD43" s="91">
        <f>AD6+AD31+AD41+AD42</f>
        <v>5</v>
      </c>
      <c r="AE43" s="91">
        <f t="shared" si="4"/>
        <v>20</v>
      </c>
      <c r="AF43" s="91">
        <f>AF6+AF31+AF41+AF42</f>
        <v>235.5</v>
      </c>
      <c r="AG43" s="91">
        <f>AG6+AG31+AG41+AG42</f>
        <v>233.7</v>
      </c>
      <c r="AH43" s="91">
        <f>AH6+AH31+AH41+AH42</f>
        <v>73.4</v>
      </c>
      <c r="AI43" s="91">
        <f>AI6+AI31+AI41+AI42</f>
        <v>39.2</v>
      </c>
      <c r="AJ43" s="159">
        <f>AF43+AG43+AH43+AI43</f>
        <v>581.8000000000001</v>
      </c>
      <c r="AK43" s="91">
        <f>AK6</f>
        <v>0</v>
      </c>
      <c r="AL43" s="91">
        <f>AL6+AL31+AL41+AL42</f>
        <v>0</v>
      </c>
      <c r="AM43" s="91">
        <f>AM6+AM31+AM41+AM42</f>
        <v>6</v>
      </c>
      <c r="AN43" s="91">
        <f>AN6+AN31+AN41+AN42</f>
        <v>0</v>
      </c>
      <c r="AO43" s="91">
        <f t="shared" si="6"/>
        <v>6</v>
      </c>
      <c r="AP43" s="91">
        <f>AP6+AP31+AP41+AP42</f>
        <v>0</v>
      </c>
      <c r="AQ43" s="91">
        <f>AQ6+AQ31+AQ41+AQ42</f>
        <v>0</v>
      </c>
      <c r="AR43" s="91">
        <f>AR6+AR31+AR41+AR42</f>
        <v>0</v>
      </c>
      <c r="AS43" s="91">
        <f>AS6+AS31+AS41+AS42</f>
        <v>0</v>
      </c>
      <c r="AT43" s="91">
        <f t="shared" si="7"/>
        <v>0</v>
      </c>
      <c r="AU43" s="91">
        <f>AU6+AU31+AU41+AU42</f>
        <v>377.49999999999994</v>
      </c>
      <c r="AV43" s="91">
        <f>AV6+AV31+AV41+AV42</f>
        <v>378.4</v>
      </c>
      <c r="AW43" s="91">
        <f>AW6+AW31+AW41+AW42</f>
        <v>143.7</v>
      </c>
      <c r="AX43" s="91">
        <f>AX6+AX31+AX41+AX42</f>
        <v>39.2</v>
      </c>
      <c r="AY43" s="373">
        <f t="shared" si="12"/>
        <v>938.8</v>
      </c>
      <c r="AZ43" s="159">
        <f>AZ6+AZ31+AZ41+AZ42</f>
        <v>0</v>
      </c>
      <c r="BA43" s="159">
        <f>BA6+BA31+BA41+BA42</f>
        <v>0</v>
      </c>
      <c r="BB43" s="159">
        <f>BB6+BB31+BB41+BB42</f>
        <v>0</v>
      </c>
      <c r="BC43" s="159">
        <f>BC6+BC31+BC41+BC42</f>
        <v>0</v>
      </c>
      <c r="BD43" s="159">
        <f t="shared" si="61"/>
        <v>0</v>
      </c>
      <c r="BE43" s="91">
        <f>BE6+BE31+BE41+BE42</f>
        <v>0</v>
      </c>
      <c r="BF43" s="91">
        <f>BF6+BF31+BF41+BF42</f>
        <v>0</v>
      </c>
      <c r="BG43" s="91">
        <f>BG6+BG31+BG41+BG42</f>
        <v>0</v>
      </c>
      <c r="BH43" s="91">
        <f>BH6+BH31+BH41+BH42</f>
        <v>0</v>
      </c>
      <c r="BI43" s="91">
        <f t="shared" si="13"/>
        <v>0</v>
      </c>
      <c r="BJ43" s="91">
        <f>BJ6+BJ31+BJ41+BJ42</f>
        <v>5</v>
      </c>
      <c r="BK43" s="91">
        <f>BK6+BK31+BK41+BK42</f>
        <v>5</v>
      </c>
      <c r="BL43" s="91">
        <f>BL6+BL31+BL41+BL42</f>
        <v>5</v>
      </c>
      <c r="BM43" s="91">
        <f>BM6+BM31+BM41+BM42</f>
        <v>5</v>
      </c>
      <c r="BN43" s="91">
        <f t="shared" si="62"/>
        <v>20</v>
      </c>
      <c r="BO43" s="91">
        <f>BO6+BO31+BO41+BO42</f>
        <v>2.5</v>
      </c>
      <c r="BP43" s="91">
        <f>BP6+BP31+BP41+BP42</f>
        <v>2.5</v>
      </c>
      <c r="BQ43" s="91">
        <f>BQ6+BQ31+BQ41+BQ42</f>
        <v>2.5</v>
      </c>
      <c r="BR43" s="91">
        <f>BR6+BR31+BR41+BR42</f>
        <v>2.5</v>
      </c>
      <c r="BS43" s="91">
        <f t="shared" si="15"/>
        <v>10</v>
      </c>
      <c r="BT43" s="91">
        <f>BT6+BT31+BT41+BT42</f>
        <v>0</v>
      </c>
      <c r="BU43" s="91">
        <f>BU6+BU31+BU41+BU42</f>
        <v>0</v>
      </c>
      <c r="BV43" s="91">
        <f>BV6+BV31+BV41+BV42</f>
        <v>0</v>
      </c>
      <c r="BW43" s="91">
        <f>BW6+BW31+BW41+BW42</f>
        <v>0</v>
      </c>
      <c r="BX43" s="91">
        <f t="shared" si="63"/>
        <v>0</v>
      </c>
      <c r="BY43" s="91">
        <f>BY6+BY31+BY41+BY42</f>
        <v>2.5</v>
      </c>
      <c r="BZ43" s="91">
        <f>BZ6+BZ31+BZ41+BZ42</f>
        <v>2.5</v>
      </c>
      <c r="CA43" s="91">
        <f>CA6+CA31+CA41+CA42</f>
        <v>2.5</v>
      </c>
      <c r="CB43" s="91">
        <f>CB6+CB31+CB41+CB42</f>
        <v>2.5</v>
      </c>
      <c r="CC43" s="91">
        <f t="shared" si="16"/>
        <v>10</v>
      </c>
      <c r="CD43" s="186">
        <f t="shared" si="68"/>
        <v>379.99999999999994</v>
      </c>
      <c r="CE43" s="186">
        <f t="shared" si="68"/>
        <v>380.9</v>
      </c>
      <c r="CF43" s="186">
        <f>AW43+BB43+CA43</f>
        <v>146.2</v>
      </c>
      <c r="CG43" s="186">
        <f>AX43+BC43+CB43</f>
        <v>41.7</v>
      </c>
      <c r="CH43" s="374">
        <f t="shared" si="17"/>
        <v>948.8</v>
      </c>
      <c r="CI43" s="153">
        <f>CI6+CI31+CI41+CI42</f>
        <v>9.5</v>
      </c>
      <c r="CJ43" s="153">
        <f>CJ6+CJ31+CJ41+CJ42</f>
        <v>12.5</v>
      </c>
      <c r="CK43" s="153">
        <f>CK6+CK31+CK41+CK42</f>
        <v>14.5</v>
      </c>
      <c r="CL43" s="153">
        <f>CL6+CL31+CL41+CL42</f>
        <v>16.5</v>
      </c>
      <c r="CM43" s="153">
        <f t="shared" si="18"/>
        <v>53</v>
      </c>
      <c r="CN43" s="153">
        <f aca="true" t="shared" si="83" ref="CN43:DK43">CN6+CN31+CN41+CN42</f>
        <v>1.5</v>
      </c>
      <c r="CO43" s="153">
        <f t="shared" si="83"/>
        <v>1.5</v>
      </c>
      <c r="CP43" s="153">
        <f t="shared" si="83"/>
        <v>1.5</v>
      </c>
      <c r="CQ43" s="153">
        <f t="shared" si="83"/>
        <v>1.5</v>
      </c>
      <c r="CR43" s="153">
        <f t="shared" si="83"/>
        <v>6</v>
      </c>
      <c r="CS43" s="153">
        <f t="shared" si="83"/>
        <v>0</v>
      </c>
      <c r="CT43" s="153">
        <f t="shared" si="83"/>
        <v>0</v>
      </c>
      <c r="CU43" s="153">
        <f t="shared" si="83"/>
        <v>0</v>
      </c>
      <c r="CV43" s="153">
        <f t="shared" si="83"/>
        <v>0</v>
      </c>
      <c r="CW43" s="153">
        <f t="shared" si="83"/>
        <v>0</v>
      </c>
      <c r="CX43" s="153">
        <f t="shared" si="83"/>
        <v>2.5</v>
      </c>
      <c r="CY43" s="153">
        <f t="shared" si="83"/>
        <v>2.5</v>
      </c>
      <c r="CZ43" s="153">
        <f t="shared" si="83"/>
        <v>2.5</v>
      </c>
      <c r="DA43" s="153">
        <f t="shared" si="83"/>
        <v>2.5</v>
      </c>
      <c r="DB43" s="153">
        <f t="shared" si="83"/>
        <v>10</v>
      </c>
      <c r="DC43" s="153">
        <f t="shared" si="83"/>
        <v>4</v>
      </c>
      <c r="DD43" s="153">
        <f t="shared" si="83"/>
        <v>3</v>
      </c>
      <c r="DE43" s="153">
        <f t="shared" si="83"/>
        <v>0</v>
      </c>
      <c r="DF43" s="153">
        <f t="shared" si="83"/>
        <v>3</v>
      </c>
      <c r="DG43" s="153">
        <f t="shared" si="83"/>
        <v>10</v>
      </c>
      <c r="DH43" s="91">
        <f t="shared" si="83"/>
        <v>0</v>
      </c>
      <c r="DI43" s="91">
        <f t="shared" si="83"/>
        <v>0</v>
      </c>
      <c r="DJ43" s="91">
        <f t="shared" si="83"/>
        <v>0</v>
      </c>
      <c r="DK43" s="91">
        <f t="shared" si="83"/>
        <v>0</v>
      </c>
      <c r="DL43" s="91">
        <f t="shared" si="23"/>
        <v>0</v>
      </c>
      <c r="DM43" s="91">
        <f>DM6+DM31+DM41+DM42</f>
        <v>0</v>
      </c>
      <c r="DN43" s="91">
        <f>DN6+DN31+DN41+DN42</f>
        <v>0</v>
      </c>
      <c r="DO43" s="91">
        <f>DO6+DO31+DO41+DO42</f>
        <v>0</v>
      </c>
      <c r="DP43" s="91">
        <f>DP6+DP31+DP41+DP42</f>
        <v>0</v>
      </c>
      <c r="DQ43" s="91">
        <f t="shared" si="24"/>
        <v>0</v>
      </c>
      <c r="DR43" s="91">
        <f>DR6+DR31+DR41+DR42</f>
        <v>55</v>
      </c>
      <c r="DS43" s="91">
        <f>DS6+DS31+DS41+DS42</f>
        <v>75</v>
      </c>
      <c r="DT43" s="91">
        <f>DT6+DT31+DT41+DT42</f>
        <v>40</v>
      </c>
      <c r="DU43" s="91">
        <f>DU6+DU31+DU41+DU42</f>
        <v>8.9</v>
      </c>
      <c r="DV43" s="91">
        <f t="shared" si="25"/>
        <v>178.9</v>
      </c>
      <c r="DW43" s="159">
        <f>DW6+DW31+DW41+DW42</f>
        <v>0</v>
      </c>
      <c r="DX43" s="159">
        <f>DX6+DX31+DX41+DX42</f>
        <v>0</v>
      </c>
      <c r="DY43" s="159">
        <f>DY6+DY31+DY41+DY42</f>
        <v>0</v>
      </c>
      <c r="DZ43" s="159">
        <f>DZ6+DZ31+DZ41+DZ42</f>
        <v>0</v>
      </c>
      <c r="EA43" s="159">
        <f t="shared" si="26"/>
        <v>0</v>
      </c>
      <c r="EB43" s="91">
        <f>EB6+EB31+EB41+EB42</f>
        <v>0</v>
      </c>
      <c r="EC43" s="91">
        <f>EC6+EC31+EC41+EC42</f>
        <v>0</v>
      </c>
      <c r="ED43" s="91">
        <f>ED6+ED31+ED41+ED42</f>
        <v>0</v>
      </c>
      <c r="EE43" s="91">
        <f>EE6+EE31+EE41+EE42</f>
        <v>0</v>
      </c>
      <c r="EF43" s="91">
        <f t="shared" si="64"/>
        <v>0</v>
      </c>
      <c r="EG43" s="91">
        <f>EG6+EG31+EG41+EG42</f>
        <v>55</v>
      </c>
      <c r="EH43" s="91">
        <f>EH6+EH31+EH41+EH42</f>
        <v>40</v>
      </c>
      <c r="EI43" s="91">
        <f>EI6+EI31+EI41+EI42</f>
        <v>40</v>
      </c>
      <c r="EJ43" s="91">
        <f>EJ6+EJ31+EJ41+EJ42</f>
        <v>8.9</v>
      </c>
      <c r="EK43" s="91">
        <f>EG43+EH43+EI43+EJ43</f>
        <v>143.9</v>
      </c>
      <c r="EL43" s="91">
        <f>EL6+EL31+EL41+EL42</f>
        <v>1.8</v>
      </c>
      <c r="EM43" s="91">
        <f>EM6+EM31+EM41+EM42</f>
        <v>1.8</v>
      </c>
      <c r="EN43" s="91">
        <f>EN6+EN31+EN41+EN42</f>
        <v>1.8</v>
      </c>
      <c r="EO43" s="91">
        <f>EO6+EO31+EO41+EO42</f>
        <v>1.8</v>
      </c>
      <c r="EP43" s="91">
        <f t="shared" si="53"/>
        <v>7.2</v>
      </c>
      <c r="EQ43" s="91">
        <f>EQ6</f>
        <v>0</v>
      </c>
      <c r="ER43" s="91">
        <f>ER6</f>
        <v>5</v>
      </c>
      <c r="ES43" s="91">
        <f>ES25</f>
        <v>0</v>
      </c>
      <c r="ET43" s="91">
        <f>ET6</f>
        <v>0</v>
      </c>
      <c r="EU43" s="91">
        <f t="shared" si="29"/>
        <v>5</v>
      </c>
      <c r="EV43" s="413">
        <f>EV6+EV31</f>
        <v>459.29999999999995</v>
      </c>
      <c r="EW43" s="413">
        <f>EW6+EW31+EW41+EW42</f>
        <v>487.2</v>
      </c>
      <c r="EX43" s="413">
        <f>EX6+EX31+EX41+EX42</f>
        <v>211.5</v>
      </c>
      <c r="EY43" s="413">
        <f>EY6+EY31+EY41+EY42</f>
        <v>80.9</v>
      </c>
      <c r="EZ43" s="413">
        <f>EZ31+EZ6</f>
        <v>1238.9</v>
      </c>
      <c r="FA43" s="414"/>
      <c r="FB43" s="41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  <c r="IR43" s="85"/>
      <c r="IS43" s="85"/>
      <c r="IT43" s="85"/>
      <c r="IU43" s="85"/>
      <c r="IV43" s="85"/>
    </row>
    <row r="44" spans="90:156" ht="15" customHeight="1">
      <c r="CL44" s="62" t="s">
        <v>285</v>
      </c>
      <c r="DG44" s="154"/>
      <c r="DH44" s="479"/>
      <c r="DI44" s="479"/>
      <c r="DJ44" s="479"/>
      <c r="DK44" s="479"/>
      <c r="DL44" s="479"/>
      <c r="DM44" s="479"/>
      <c r="DN44" s="479"/>
      <c r="DO44" s="479"/>
      <c r="DP44" s="479"/>
      <c r="DQ44" s="479"/>
      <c r="EV44" s="127"/>
      <c r="EW44" s="127"/>
      <c r="EX44" s="127"/>
      <c r="EY44" s="127"/>
      <c r="EZ44" s="127"/>
    </row>
    <row r="45" spans="86:250" ht="15" customHeight="1">
      <c r="CH45" s="60"/>
      <c r="CI45" s="60"/>
      <c r="CJ45" s="60"/>
      <c r="CK45" s="60"/>
      <c r="CL45" s="60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7"/>
      <c r="DS45" s="77"/>
      <c r="DT45" s="77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128"/>
      <c r="EW45" s="128"/>
      <c r="EX45" s="128"/>
      <c r="EY45" s="128"/>
      <c r="EZ45" s="128"/>
      <c r="FA45" s="78"/>
      <c r="FB45" s="78"/>
      <c r="FC45" s="78"/>
      <c r="FD45" s="78"/>
      <c r="FE45" s="78"/>
      <c r="FF45" s="73"/>
      <c r="FK45" s="74"/>
      <c r="FR45" s="79"/>
      <c r="FS45" s="79"/>
      <c r="FT45" s="79"/>
      <c r="FV45" s="80"/>
      <c r="FW45" s="80"/>
      <c r="FX45" s="80"/>
      <c r="FY45" s="80"/>
      <c r="GH45" s="67"/>
      <c r="HA45" s="68"/>
      <c r="HG45" s="67"/>
      <c r="HH45" s="66"/>
      <c r="HI45" s="66"/>
      <c r="HJ45" s="66"/>
      <c r="HK45" s="67"/>
      <c r="HL45" s="67"/>
      <c r="HM45" s="67"/>
      <c r="HP45" s="66"/>
      <c r="HQ45" s="66"/>
      <c r="HS45" s="67"/>
      <c r="HT45" s="67"/>
      <c r="HU45" s="67"/>
      <c r="HV45" s="66"/>
      <c r="HW45" s="66"/>
      <c r="HX45" s="66"/>
      <c r="HY45" s="66"/>
      <c r="IB45" s="66"/>
      <c r="IC45" s="66"/>
      <c r="ID45" s="66"/>
      <c r="IE45" s="66"/>
      <c r="IF45" s="66"/>
      <c r="IG45" s="66"/>
      <c r="IP45" s="81"/>
    </row>
    <row r="46" spans="152:156" ht="15" customHeight="1">
      <c r="EV46" s="127"/>
      <c r="EW46" s="127"/>
      <c r="EX46" s="127"/>
      <c r="EY46" s="127"/>
      <c r="EZ46" s="127"/>
    </row>
    <row r="47" spans="86:250" ht="14.25" customHeight="1">
      <c r="CH47" s="60"/>
      <c r="CI47" s="60"/>
      <c r="CJ47" s="60"/>
      <c r="CK47" s="60"/>
      <c r="CL47" s="60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128"/>
      <c r="EW47" s="128"/>
      <c r="EX47" s="128"/>
      <c r="EY47" s="128"/>
      <c r="EZ47" s="128"/>
      <c r="FA47" s="78"/>
      <c r="FB47" s="78"/>
      <c r="FC47" s="78"/>
      <c r="FD47" s="78"/>
      <c r="FE47" s="78"/>
      <c r="FF47" s="73"/>
      <c r="FK47" s="74"/>
      <c r="FR47" s="79"/>
      <c r="FS47" s="79"/>
      <c r="FT47" s="79"/>
      <c r="FV47" s="80"/>
      <c r="FW47" s="80"/>
      <c r="FX47" s="80"/>
      <c r="FY47" s="80"/>
      <c r="GH47" s="67"/>
      <c r="HA47" s="68"/>
      <c r="HG47" s="67"/>
      <c r="HH47" s="66"/>
      <c r="HI47" s="66"/>
      <c r="HJ47" s="66"/>
      <c r="HK47" s="67"/>
      <c r="HL47" s="67"/>
      <c r="HM47" s="67"/>
      <c r="HP47" s="66"/>
      <c r="HQ47" s="66"/>
      <c r="HS47" s="67"/>
      <c r="HT47" s="67"/>
      <c r="HU47" s="67"/>
      <c r="HV47" s="66"/>
      <c r="HW47" s="66"/>
      <c r="HX47" s="66"/>
      <c r="HY47" s="66"/>
      <c r="IB47" s="66"/>
      <c r="IC47" s="66"/>
      <c r="ID47" s="66"/>
      <c r="IE47" s="66"/>
      <c r="IF47" s="66"/>
      <c r="IG47" s="66"/>
      <c r="IP47" s="81"/>
    </row>
    <row r="48" spans="86:250" ht="15" customHeight="1">
      <c r="CH48" s="60"/>
      <c r="CI48" s="60"/>
      <c r="CJ48" s="60"/>
      <c r="CK48" s="60"/>
      <c r="CL48" s="60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128"/>
      <c r="EW48" s="128"/>
      <c r="EX48" s="128"/>
      <c r="EY48" s="128"/>
      <c r="EZ48" s="128"/>
      <c r="FA48" s="78"/>
      <c r="FB48" s="78"/>
      <c r="FC48" s="78"/>
      <c r="FD48" s="78"/>
      <c r="FE48" s="78"/>
      <c r="FF48" s="73"/>
      <c r="FK48" s="74"/>
      <c r="FR48" s="79"/>
      <c r="FS48" s="79"/>
      <c r="FT48" s="79"/>
      <c r="FV48" s="80"/>
      <c r="FW48" s="80"/>
      <c r="FX48" s="80"/>
      <c r="FY48" s="80"/>
      <c r="GH48" s="67"/>
      <c r="HA48" s="68"/>
      <c r="HG48" s="67"/>
      <c r="HH48" s="66"/>
      <c r="HI48" s="66"/>
      <c r="HJ48" s="66"/>
      <c r="HK48" s="67"/>
      <c r="HL48" s="67"/>
      <c r="HM48" s="67"/>
      <c r="HP48" s="66"/>
      <c r="HQ48" s="66"/>
      <c r="HS48" s="67"/>
      <c r="HT48" s="67"/>
      <c r="HU48" s="67"/>
      <c r="HV48" s="66"/>
      <c r="HW48" s="66"/>
      <c r="HX48" s="66"/>
      <c r="HY48" s="66"/>
      <c r="IB48" s="66"/>
      <c r="IC48" s="66"/>
      <c r="ID48" s="66"/>
      <c r="IE48" s="66"/>
      <c r="IF48" s="66"/>
      <c r="IG48" s="66"/>
      <c r="IP48" s="81"/>
    </row>
    <row r="49" spans="86:250" ht="15" customHeight="1">
      <c r="CH49" s="60"/>
      <c r="CI49" s="60"/>
      <c r="CJ49" s="60"/>
      <c r="CK49" s="60"/>
      <c r="CL49" s="60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128"/>
      <c r="EW49" s="128"/>
      <c r="EX49" s="128"/>
      <c r="EY49" s="128"/>
      <c r="EZ49" s="128"/>
      <c r="FA49" s="78"/>
      <c r="FB49" s="78"/>
      <c r="FC49" s="78"/>
      <c r="FD49" s="78"/>
      <c r="FE49" s="78"/>
      <c r="FF49" s="73"/>
      <c r="FK49" s="74"/>
      <c r="FR49" s="79"/>
      <c r="FS49" s="79"/>
      <c r="FT49" s="79"/>
      <c r="FV49" s="80"/>
      <c r="FW49" s="80"/>
      <c r="FX49" s="80"/>
      <c r="FY49" s="80"/>
      <c r="GH49" s="67"/>
      <c r="HA49" s="68"/>
      <c r="HG49" s="67"/>
      <c r="HH49" s="66"/>
      <c r="HI49" s="66"/>
      <c r="HJ49" s="66"/>
      <c r="HK49" s="67"/>
      <c r="HL49" s="67"/>
      <c r="HM49" s="67"/>
      <c r="HP49" s="66"/>
      <c r="HQ49" s="66"/>
      <c r="HS49" s="67"/>
      <c r="HT49" s="67"/>
      <c r="HU49" s="67"/>
      <c r="HV49" s="66"/>
      <c r="HW49" s="66"/>
      <c r="HX49" s="66"/>
      <c r="HY49" s="66"/>
      <c r="IB49" s="66"/>
      <c r="IC49" s="66"/>
      <c r="ID49" s="66"/>
      <c r="IE49" s="66"/>
      <c r="IF49" s="66"/>
      <c r="IG49" s="66"/>
      <c r="IP49" s="81"/>
    </row>
    <row r="50" spans="86:250" ht="15" customHeight="1">
      <c r="CH50" s="60"/>
      <c r="CI50" s="60"/>
      <c r="CJ50" s="60"/>
      <c r="CK50" s="60"/>
      <c r="CL50" s="60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128"/>
      <c r="EW50" s="128"/>
      <c r="EX50" s="128"/>
      <c r="EY50" s="128"/>
      <c r="EZ50" s="128"/>
      <c r="FA50" s="78"/>
      <c r="FB50" s="78"/>
      <c r="FC50" s="78"/>
      <c r="FD50" s="78"/>
      <c r="FE50" s="78"/>
      <c r="FF50" s="73"/>
      <c r="FK50" s="74"/>
      <c r="FR50" s="79"/>
      <c r="FS50" s="79"/>
      <c r="FT50" s="79"/>
      <c r="FV50" s="80"/>
      <c r="FW50" s="80"/>
      <c r="FX50" s="80"/>
      <c r="FY50" s="80"/>
      <c r="GH50" s="67"/>
      <c r="HA50" s="68"/>
      <c r="HG50" s="67"/>
      <c r="HH50" s="66"/>
      <c r="HI50" s="66"/>
      <c r="HJ50" s="66"/>
      <c r="HK50" s="67"/>
      <c r="HL50" s="67"/>
      <c r="HM50" s="67"/>
      <c r="HP50" s="66"/>
      <c r="HQ50" s="66"/>
      <c r="HS50" s="67"/>
      <c r="HT50" s="67"/>
      <c r="HU50" s="67"/>
      <c r="HV50" s="66"/>
      <c r="HW50" s="66"/>
      <c r="HX50" s="66"/>
      <c r="HY50" s="66"/>
      <c r="IB50" s="66"/>
      <c r="IC50" s="66"/>
      <c r="ID50" s="66"/>
      <c r="IE50" s="66"/>
      <c r="IF50" s="66"/>
      <c r="IG50" s="66"/>
      <c r="IP50" s="81"/>
    </row>
    <row r="51" spans="152:156" ht="15" customHeight="1">
      <c r="EV51" s="127"/>
      <c r="EW51" s="127"/>
      <c r="EX51" s="127"/>
      <c r="EY51" s="127"/>
      <c r="EZ51" s="127"/>
    </row>
    <row r="52" spans="152:156" ht="15" customHeight="1">
      <c r="EV52" s="127"/>
      <c r="EW52" s="127"/>
      <c r="EX52" s="127"/>
      <c r="EY52" s="127"/>
      <c r="EZ52" s="127"/>
    </row>
    <row r="54" spans="86:250" ht="15" customHeight="1">
      <c r="CH54" s="60"/>
      <c r="CI54" s="60"/>
      <c r="CJ54" s="60"/>
      <c r="CK54" s="60"/>
      <c r="CL54" s="60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3"/>
      <c r="FK54" s="74"/>
      <c r="FR54" s="79"/>
      <c r="FS54" s="79"/>
      <c r="FT54" s="79"/>
      <c r="FV54" s="80"/>
      <c r="FW54" s="80"/>
      <c r="FX54" s="80"/>
      <c r="FY54" s="80"/>
      <c r="GH54" s="67"/>
      <c r="HA54" s="68"/>
      <c r="HG54" s="67"/>
      <c r="HH54" s="66"/>
      <c r="HI54" s="66"/>
      <c r="HJ54" s="66"/>
      <c r="HK54" s="67"/>
      <c r="HL54" s="67"/>
      <c r="HM54" s="67"/>
      <c r="HP54" s="66"/>
      <c r="HQ54" s="66"/>
      <c r="HS54" s="67"/>
      <c r="HT54" s="67"/>
      <c r="HU54" s="67"/>
      <c r="HV54" s="66"/>
      <c r="HW54" s="66"/>
      <c r="HX54" s="66"/>
      <c r="HY54" s="66"/>
      <c r="IB54" s="66"/>
      <c r="IC54" s="66"/>
      <c r="ID54" s="66"/>
      <c r="IE54" s="66"/>
      <c r="IF54" s="66"/>
      <c r="IG54" s="66"/>
      <c r="IP54" s="81"/>
    </row>
    <row r="55" spans="86:250" ht="15" customHeight="1">
      <c r="CH55" s="60"/>
      <c r="CI55" s="60"/>
      <c r="CJ55" s="60"/>
      <c r="CK55" s="60"/>
      <c r="CL55" s="60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3"/>
      <c r="FK55" s="74"/>
      <c r="FR55" s="79"/>
      <c r="FS55" s="79"/>
      <c r="FT55" s="79"/>
      <c r="FV55" s="80"/>
      <c r="FW55" s="80"/>
      <c r="FX55" s="80"/>
      <c r="FY55" s="80"/>
      <c r="GH55" s="67"/>
      <c r="HA55" s="68"/>
      <c r="HG55" s="67"/>
      <c r="HH55" s="66"/>
      <c r="HI55" s="66"/>
      <c r="HJ55" s="66"/>
      <c r="HK55" s="67"/>
      <c r="HL55" s="67"/>
      <c r="HM55" s="67"/>
      <c r="HP55" s="66"/>
      <c r="HQ55" s="66"/>
      <c r="HS55" s="67"/>
      <c r="HT55" s="67"/>
      <c r="HU55" s="67"/>
      <c r="HV55" s="66"/>
      <c r="HW55" s="66"/>
      <c r="HX55" s="66"/>
      <c r="HY55" s="66"/>
      <c r="IB55" s="66"/>
      <c r="IC55" s="66"/>
      <c r="ID55" s="66"/>
      <c r="IE55" s="66"/>
      <c r="IF55" s="66"/>
      <c r="IG55" s="66"/>
      <c r="IP55" s="81"/>
    </row>
    <row r="56" spans="86:250" ht="15" customHeight="1">
      <c r="CH56" s="60"/>
      <c r="CI56" s="60"/>
      <c r="CJ56" s="60"/>
      <c r="CK56" s="60"/>
      <c r="CL56" s="60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3"/>
      <c r="FK56" s="74"/>
      <c r="FR56" s="79"/>
      <c r="FS56" s="79"/>
      <c r="FT56" s="79"/>
      <c r="FV56" s="80"/>
      <c r="FW56" s="80"/>
      <c r="FX56" s="80"/>
      <c r="FY56" s="80"/>
      <c r="GH56" s="67"/>
      <c r="HA56" s="68"/>
      <c r="HG56" s="67"/>
      <c r="HH56" s="66"/>
      <c r="HI56" s="66"/>
      <c r="HJ56" s="66"/>
      <c r="HK56" s="67"/>
      <c r="HL56" s="67"/>
      <c r="HM56" s="67"/>
      <c r="HP56" s="66"/>
      <c r="HQ56" s="66"/>
      <c r="HS56" s="67"/>
      <c r="HT56" s="67"/>
      <c r="HU56" s="67"/>
      <c r="HV56" s="66"/>
      <c r="HW56" s="66"/>
      <c r="HX56" s="66"/>
      <c r="HY56" s="66"/>
      <c r="IB56" s="66"/>
      <c r="IC56" s="66"/>
      <c r="ID56" s="66"/>
      <c r="IE56" s="66"/>
      <c r="IF56" s="66"/>
      <c r="IG56" s="66"/>
      <c r="IP56" s="81"/>
    </row>
    <row r="57" spans="86:250" ht="15" customHeight="1">
      <c r="CH57" s="60"/>
      <c r="CI57" s="60"/>
      <c r="CJ57" s="60"/>
      <c r="CK57" s="60"/>
      <c r="CL57" s="60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3"/>
      <c r="FK57" s="74"/>
      <c r="FR57" s="79"/>
      <c r="FS57" s="79"/>
      <c r="FT57" s="79"/>
      <c r="FV57" s="80"/>
      <c r="FW57" s="80"/>
      <c r="FX57" s="80"/>
      <c r="FY57" s="80"/>
      <c r="GH57" s="67"/>
      <c r="HA57" s="68"/>
      <c r="HG57" s="67"/>
      <c r="HH57" s="66"/>
      <c r="HI57" s="66"/>
      <c r="HJ57" s="66"/>
      <c r="HK57" s="67"/>
      <c r="HL57" s="67"/>
      <c r="HM57" s="67"/>
      <c r="HP57" s="66"/>
      <c r="HQ57" s="66"/>
      <c r="HS57" s="67"/>
      <c r="HT57" s="67"/>
      <c r="HU57" s="67"/>
      <c r="HV57" s="66"/>
      <c r="HW57" s="66"/>
      <c r="HX57" s="66"/>
      <c r="HY57" s="66"/>
      <c r="IB57" s="66"/>
      <c r="IC57" s="66"/>
      <c r="ID57" s="66"/>
      <c r="IE57" s="66"/>
      <c r="IF57" s="66"/>
      <c r="IG57" s="66"/>
      <c r="IP57" s="81"/>
    </row>
    <row r="58" spans="86:250" ht="15" customHeight="1">
      <c r="CH58" s="60"/>
      <c r="CI58" s="60"/>
      <c r="CJ58" s="60"/>
      <c r="CK58" s="60"/>
      <c r="CL58" s="60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3"/>
      <c r="FK58" s="74"/>
      <c r="FR58" s="79"/>
      <c r="FS58" s="79"/>
      <c r="FT58" s="79"/>
      <c r="FV58" s="80"/>
      <c r="FW58" s="80"/>
      <c r="FX58" s="80"/>
      <c r="FY58" s="80"/>
      <c r="GH58" s="67"/>
      <c r="HA58" s="68"/>
      <c r="HG58" s="67"/>
      <c r="HH58" s="66"/>
      <c r="HI58" s="66"/>
      <c r="HJ58" s="66"/>
      <c r="HK58" s="67"/>
      <c r="HL58" s="67"/>
      <c r="HM58" s="67"/>
      <c r="HP58" s="66"/>
      <c r="HQ58" s="66"/>
      <c r="HS58" s="67"/>
      <c r="HT58" s="67"/>
      <c r="HU58" s="67"/>
      <c r="HV58" s="66"/>
      <c r="HW58" s="66"/>
      <c r="HX58" s="66"/>
      <c r="HY58" s="66"/>
      <c r="IB58" s="66"/>
      <c r="IC58" s="66"/>
      <c r="ID58" s="66"/>
      <c r="IE58" s="66"/>
      <c r="IF58" s="66"/>
      <c r="IG58" s="66"/>
      <c r="IP58" s="81"/>
    </row>
    <row r="60" spans="86:250" ht="15" customHeight="1">
      <c r="CH60" s="60"/>
      <c r="CI60" s="60"/>
      <c r="CJ60" s="60"/>
      <c r="CK60" s="60"/>
      <c r="CL60" s="60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3"/>
      <c r="FK60" s="74"/>
      <c r="FR60" s="79"/>
      <c r="FS60" s="79"/>
      <c r="FT60" s="79"/>
      <c r="FV60" s="80"/>
      <c r="FW60" s="80"/>
      <c r="FX60" s="80"/>
      <c r="FY60" s="80"/>
      <c r="GH60" s="67"/>
      <c r="HA60" s="68"/>
      <c r="HG60" s="67"/>
      <c r="HH60" s="66"/>
      <c r="HI60" s="66"/>
      <c r="HJ60" s="66"/>
      <c r="HK60" s="67"/>
      <c r="HL60" s="67"/>
      <c r="HM60" s="67"/>
      <c r="HP60" s="66"/>
      <c r="HQ60" s="66"/>
      <c r="HS60" s="67"/>
      <c r="HT60" s="67"/>
      <c r="HU60" s="67"/>
      <c r="HV60" s="66"/>
      <c r="HW60" s="66"/>
      <c r="HX60" s="66"/>
      <c r="HY60" s="66"/>
      <c r="IB60" s="66"/>
      <c r="IC60" s="66"/>
      <c r="ID60" s="66"/>
      <c r="IE60" s="66"/>
      <c r="IF60" s="66"/>
      <c r="IG60" s="66"/>
      <c r="IP60" s="81"/>
    </row>
    <row r="61" spans="86:250" ht="15" customHeight="1">
      <c r="CH61" s="60"/>
      <c r="CI61" s="60"/>
      <c r="CJ61" s="60"/>
      <c r="CK61" s="60"/>
      <c r="CL61" s="60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3"/>
      <c r="FK61" s="74"/>
      <c r="FR61" s="79"/>
      <c r="FS61" s="79"/>
      <c r="FT61" s="79"/>
      <c r="FU61" s="79"/>
      <c r="FV61" s="80"/>
      <c r="FW61" s="80"/>
      <c r="FX61" s="80"/>
      <c r="FY61" s="80"/>
      <c r="GH61" s="67"/>
      <c r="HA61" s="68"/>
      <c r="HG61" s="67"/>
      <c r="HH61" s="66"/>
      <c r="HI61" s="66"/>
      <c r="HJ61" s="66"/>
      <c r="HK61" s="67"/>
      <c r="HL61" s="67"/>
      <c r="HM61" s="67"/>
      <c r="HP61" s="66"/>
      <c r="HQ61" s="66"/>
      <c r="HS61" s="67"/>
      <c r="HT61" s="67"/>
      <c r="HU61" s="67"/>
      <c r="HV61" s="66"/>
      <c r="HW61" s="66"/>
      <c r="HX61" s="66"/>
      <c r="HY61" s="66"/>
      <c r="IB61" s="66"/>
      <c r="IC61" s="66"/>
      <c r="ID61" s="66"/>
      <c r="IE61" s="66"/>
      <c r="IF61" s="66"/>
      <c r="IG61" s="66"/>
      <c r="IP61" s="81"/>
    </row>
    <row r="62" spans="86:250" ht="15" customHeight="1">
      <c r="CH62" s="60"/>
      <c r="CI62" s="60"/>
      <c r="CJ62" s="60"/>
      <c r="CK62" s="60"/>
      <c r="CL62" s="60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3"/>
      <c r="FK62" s="74"/>
      <c r="FR62" s="79"/>
      <c r="FS62" s="79"/>
      <c r="FT62" s="79"/>
      <c r="FU62" s="79"/>
      <c r="FV62" s="80"/>
      <c r="FW62" s="80"/>
      <c r="FX62" s="80"/>
      <c r="FY62" s="80"/>
      <c r="GH62" s="67"/>
      <c r="HA62" s="68"/>
      <c r="HG62" s="67"/>
      <c r="HH62" s="66"/>
      <c r="HI62" s="66"/>
      <c r="HJ62" s="66"/>
      <c r="HK62" s="67"/>
      <c r="HL62" s="67"/>
      <c r="HM62" s="67"/>
      <c r="HP62" s="66"/>
      <c r="HQ62" s="66"/>
      <c r="HS62" s="67"/>
      <c r="HT62" s="67"/>
      <c r="HU62" s="67"/>
      <c r="HV62" s="66"/>
      <c r="HW62" s="66"/>
      <c r="HX62" s="66"/>
      <c r="HY62" s="66"/>
      <c r="IB62" s="66"/>
      <c r="IC62" s="66"/>
      <c r="ID62" s="66"/>
      <c r="IE62" s="66"/>
      <c r="IF62" s="66"/>
      <c r="IG62" s="66"/>
      <c r="IP62" s="81"/>
    </row>
    <row r="63" spans="86:250" ht="15" customHeight="1">
      <c r="CH63" s="60"/>
      <c r="CI63" s="60"/>
      <c r="CJ63" s="60"/>
      <c r="CK63" s="60"/>
      <c r="CL63" s="60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3"/>
      <c r="FK63" s="74"/>
      <c r="FR63" s="79"/>
      <c r="FS63" s="79"/>
      <c r="FT63" s="79"/>
      <c r="FU63" s="79"/>
      <c r="FV63" s="80"/>
      <c r="FW63" s="80"/>
      <c r="FX63" s="80"/>
      <c r="FY63" s="80"/>
      <c r="GH63" s="67"/>
      <c r="HA63" s="68"/>
      <c r="HG63" s="67"/>
      <c r="HH63" s="66"/>
      <c r="HI63" s="66"/>
      <c r="HJ63" s="66"/>
      <c r="HK63" s="67"/>
      <c r="HL63" s="67"/>
      <c r="HM63" s="67"/>
      <c r="HP63" s="66"/>
      <c r="HQ63" s="66"/>
      <c r="HS63" s="67"/>
      <c r="HT63" s="67"/>
      <c r="HU63" s="67"/>
      <c r="HV63" s="66"/>
      <c r="HW63" s="66"/>
      <c r="HX63" s="66"/>
      <c r="HY63" s="66"/>
      <c r="IB63" s="66"/>
      <c r="IC63" s="66"/>
      <c r="ID63" s="66"/>
      <c r="IE63" s="66"/>
      <c r="IF63" s="66"/>
      <c r="IG63" s="66"/>
      <c r="IP63" s="81"/>
    </row>
    <row r="64" spans="86:250" ht="15" customHeight="1">
      <c r="CH64" s="60"/>
      <c r="CI64" s="60"/>
      <c r="CJ64" s="60"/>
      <c r="CK64" s="60"/>
      <c r="CL64" s="60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3"/>
      <c r="FK64" s="74"/>
      <c r="FR64" s="79"/>
      <c r="FS64" s="79"/>
      <c r="FT64" s="79"/>
      <c r="FU64" s="79"/>
      <c r="FV64" s="80"/>
      <c r="FW64" s="80"/>
      <c r="FX64" s="80"/>
      <c r="FY64" s="80"/>
      <c r="GH64" s="67"/>
      <c r="HA64" s="68"/>
      <c r="HG64" s="67"/>
      <c r="HH64" s="66"/>
      <c r="HI64" s="66"/>
      <c r="HJ64" s="66"/>
      <c r="HK64" s="67"/>
      <c r="HL64" s="67"/>
      <c r="HM64" s="67"/>
      <c r="HP64" s="66"/>
      <c r="HQ64" s="66"/>
      <c r="HS64" s="67"/>
      <c r="HT64" s="67"/>
      <c r="HU64" s="67"/>
      <c r="HV64" s="66"/>
      <c r="HW64" s="66"/>
      <c r="HX64" s="66"/>
      <c r="HY64" s="66"/>
      <c r="IB64" s="66"/>
      <c r="IC64" s="66"/>
      <c r="ID64" s="66"/>
      <c r="IE64" s="66"/>
      <c r="IF64" s="66"/>
      <c r="IG64" s="66"/>
      <c r="IP64" s="81"/>
    </row>
    <row r="65" spans="86:250" ht="15" customHeight="1">
      <c r="CH65" s="60"/>
      <c r="CI65" s="60"/>
      <c r="CJ65" s="60"/>
      <c r="CK65" s="60"/>
      <c r="CL65" s="60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3"/>
      <c r="FK65" s="74"/>
      <c r="FR65" s="79"/>
      <c r="FS65" s="79"/>
      <c r="FT65" s="79"/>
      <c r="FU65" s="79"/>
      <c r="FV65" s="80"/>
      <c r="FW65" s="80"/>
      <c r="FX65" s="80"/>
      <c r="FY65" s="80"/>
      <c r="GH65" s="67"/>
      <c r="HA65" s="68"/>
      <c r="HG65" s="67"/>
      <c r="HH65" s="66"/>
      <c r="HI65" s="66"/>
      <c r="HJ65" s="66"/>
      <c r="HK65" s="67"/>
      <c r="HL65" s="67"/>
      <c r="HM65" s="67"/>
      <c r="HP65" s="66"/>
      <c r="HQ65" s="66"/>
      <c r="HS65" s="67"/>
      <c r="HT65" s="67"/>
      <c r="HU65" s="67"/>
      <c r="HV65" s="66"/>
      <c r="HW65" s="66"/>
      <c r="HX65" s="66"/>
      <c r="HY65" s="66"/>
      <c r="IB65" s="66"/>
      <c r="IC65" s="66"/>
      <c r="ID65" s="66"/>
      <c r="IE65" s="66"/>
      <c r="IF65" s="66"/>
      <c r="IG65" s="66"/>
      <c r="IP65" s="81"/>
    </row>
    <row r="66" spans="86:250" ht="15" customHeight="1">
      <c r="CH66" s="60"/>
      <c r="CI66" s="60"/>
      <c r="CJ66" s="60"/>
      <c r="CK66" s="60"/>
      <c r="CL66" s="60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3"/>
      <c r="FK66" s="74"/>
      <c r="FR66" s="79"/>
      <c r="FS66" s="79"/>
      <c r="FT66" s="79"/>
      <c r="FU66" s="79"/>
      <c r="FV66" s="80"/>
      <c r="FW66" s="80"/>
      <c r="FX66" s="80"/>
      <c r="FY66" s="80"/>
      <c r="GH66" s="67"/>
      <c r="HA66" s="68"/>
      <c r="HG66" s="67"/>
      <c r="HH66" s="66"/>
      <c r="HI66" s="66"/>
      <c r="HJ66" s="66"/>
      <c r="HK66" s="67"/>
      <c r="HL66" s="67"/>
      <c r="HM66" s="67"/>
      <c r="HP66" s="66"/>
      <c r="HQ66" s="66"/>
      <c r="HS66" s="67"/>
      <c r="HT66" s="67"/>
      <c r="HU66" s="67"/>
      <c r="HV66" s="66"/>
      <c r="HW66" s="66"/>
      <c r="HX66" s="66"/>
      <c r="HY66" s="66"/>
      <c r="IB66" s="66"/>
      <c r="IC66" s="66"/>
      <c r="ID66" s="66"/>
      <c r="IE66" s="66"/>
      <c r="IF66" s="66"/>
      <c r="IG66" s="66"/>
      <c r="IP66" s="81"/>
    </row>
    <row r="67" spans="86:250" ht="15" customHeight="1">
      <c r="CH67" s="60"/>
      <c r="CI67" s="60"/>
      <c r="CJ67" s="60"/>
      <c r="CK67" s="60"/>
      <c r="CL67" s="60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3"/>
      <c r="FK67" s="74"/>
      <c r="FR67" s="79"/>
      <c r="FS67" s="79"/>
      <c r="FT67" s="79"/>
      <c r="FU67" s="79"/>
      <c r="FV67" s="80"/>
      <c r="FW67" s="80"/>
      <c r="FX67" s="80"/>
      <c r="FY67" s="80"/>
      <c r="GH67" s="67"/>
      <c r="HA67" s="68"/>
      <c r="HG67" s="67"/>
      <c r="HH67" s="66"/>
      <c r="HI67" s="66"/>
      <c r="HJ67" s="66"/>
      <c r="HK67" s="67"/>
      <c r="HL67" s="67"/>
      <c r="HM67" s="67"/>
      <c r="HP67" s="66"/>
      <c r="HQ67" s="66"/>
      <c r="HS67" s="67"/>
      <c r="HT67" s="67"/>
      <c r="HU67" s="67"/>
      <c r="HV67" s="66"/>
      <c r="HW67" s="66"/>
      <c r="HX67" s="66"/>
      <c r="HY67" s="66"/>
      <c r="IB67" s="66"/>
      <c r="IC67" s="66"/>
      <c r="ID67" s="66"/>
      <c r="IE67" s="66"/>
      <c r="IF67" s="66"/>
      <c r="IG67" s="66"/>
      <c r="IP67" s="81"/>
    </row>
    <row r="68" spans="86:250" ht="15" customHeight="1">
      <c r="CH68" s="60"/>
      <c r="CI68" s="60"/>
      <c r="CJ68" s="60"/>
      <c r="CK68" s="60"/>
      <c r="CL68" s="60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3"/>
      <c r="FK68" s="74"/>
      <c r="FR68" s="79"/>
      <c r="FS68" s="79"/>
      <c r="FT68" s="79"/>
      <c r="FU68" s="79"/>
      <c r="FV68" s="80"/>
      <c r="FW68" s="80"/>
      <c r="FX68" s="80"/>
      <c r="FY68" s="80"/>
      <c r="GH68" s="67"/>
      <c r="HA68" s="68"/>
      <c r="HG68" s="67"/>
      <c r="HH68" s="66"/>
      <c r="HI68" s="66"/>
      <c r="HJ68" s="66"/>
      <c r="HK68" s="67"/>
      <c r="HL68" s="67"/>
      <c r="HM68" s="67"/>
      <c r="HP68" s="66"/>
      <c r="HQ68" s="66"/>
      <c r="HS68" s="67"/>
      <c r="HT68" s="67"/>
      <c r="HU68" s="67"/>
      <c r="HV68" s="66"/>
      <c r="HW68" s="66"/>
      <c r="HX68" s="66"/>
      <c r="HY68" s="66"/>
      <c r="IB68" s="66"/>
      <c r="IC68" s="66"/>
      <c r="ID68" s="66"/>
      <c r="IE68" s="66"/>
      <c r="IF68" s="66"/>
      <c r="IG68" s="66"/>
      <c r="IP68" s="81"/>
    </row>
    <row r="69" spans="86:250" ht="15" customHeight="1">
      <c r="CH69" s="60"/>
      <c r="CI69" s="60"/>
      <c r="CJ69" s="60"/>
      <c r="CK69" s="60"/>
      <c r="CL69" s="60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3"/>
      <c r="FK69" s="74"/>
      <c r="FR69" s="79"/>
      <c r="FS69" s="79"/>
      <c r="FT69" s="79"/>
      <c r="FU69" s="79"/>
      <c r="FV69" s="80"/>
      <c r="FW69" s="80"/>
      <c r="FX69" s="80"/>
      <c r="FY69" s="80"/>
      <c r="GH69" s="67"/>
      <c r="HA69" s="68"/>
      <c r="HG69" s="67"/>
      <c r="HH69" s="66"/>
      <c r="HI69" s="66"/>
      <c r="HJ69" s="66"/>
      <c r="HK69" s="67"/>
      <c r="HL69" s="67"/>
      <c r="HM69" s="67"/>
      <c r="HP69" s="66"/>
      <c r="HQ69" s="66"/>
      <c r="HS69" s="67"/>
      <c r="HT69" s="67"/>
      <c r="HU69" s="67"/>
      <c r="HV69" s="66"/>
      <c r="HW69" s="66"/>
      <c r="HX69" s="66"/>
      <c r="HY69" s="66"/>
      <c r="IB69" s="66"/>
      <c r="IC69" s="66"/>
      <c r="ID69" s="66"/>
      <c r="IE69" s="66"/>
      <c r="IF69" s="66"/>
      <c r="IG69" s="66"/>
      <c r="IP69" s="81"/>
    </row>
    <row r="70" spans="86:250" ht="15" customHeight="1">
      <c r="CH70" s="60"/>
      <c r="CI70" s="60"/>
      <c r="CJ70" s="60"/>
      <c r="CK70" s="60"/>
      <c r="CL70" s="60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3"/>
      <c r="FK70" s="74"/>
      <c r="FR70" s="79"/>
      <c r="FS70" s="79"/>
      <c r="FT70" s="79"/>
      <c r="FU70" s="79"/>
      <c r="FV70" s="80"/>
      <c r="FW70" s="80"/>
      <c r="FX70" s="80"/>
      <c r="FY70" s="80"/>
      <c r="GH70" s="67"/>
      <c r="HA70" s="68"/>
      <c r="HG70" s="67"/>
      <c r="HH70" s="66"/>
      <c r="HI70" s="66"/>
      <c r="HJ70" s="66"/>
      <c r="HK70" s="67"/>
      <c r="HL70" s="67"/>
      <c r="HM70" s="67"/>
      <c r="HP70" s="66"/>
      <c r="HQ70" s="66"/>
      <c r="HS70" s="67"/>
      <c r="HT70" s="67"/>
      <c r="HU70" s="67"/>
      <c r="HV70" s="66"/>
      <c r="HW70" s="66"/>
      <c r="HX70" s="66"/>
      <c r="HY70" s="66"/>
      <c r="IB70" s="66"/>
      <c r="IC70" s="66"/>
      <c r="ID70" s="66"/>
      <c r="IE70" s="66"/>
      <c r="IF70" s="66"/>
      <c r="IG70" s="66"/>
      <c r="IP70" s="81"/>
    </row>
    <row r="71" spans="86:250" ht="15" customHeight="1">
      <c r="CH71" s="60"/>
      <c r="CI71" s="60"/>
      <c r="CJ71" s="60"/>
      <c r="CK71" s="60"/>
      <c r="CL71" s="60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9"/>
      <c r="FG71" s="73"/>
      <c r="FK71" s="74"/>
      <c r="FR71" s="79"/>
      <c r="FS71" s="79"/>
      <c r="FT71" s="79"/>
      <c r="FU71" s="79"/>
      <c r="FV71" s="80"/>
      <c r="FW71" s="80"/>
      <c r="FX71" s="80"/>
      <c r="FY71" s="80"/>
      <c r="GH71" s="67"/>
      <c r="HA71" s="68"/>
      <c r="HG71" s="67"/>
      <c r="HH71" s="66"/>
      <c r="HI71" s="66"/>
      <c r="HJ71" s="66"/>
      <c r="HK71" s="67"/>
      <c r="HL71" s="67"/>
      <c r="HM71" s="67"/>
      <c r="HP71" s="66"/>
      <c r="HQ71" s="66"/>
      <c r="HS71" s="67"/>
      <c r="HT71" s="67"/>
      <c r="HU71" s="67"/>
      <c r="HV71" s="66"/>
      <c r="HW71" s="66"/>
      <c r="HX71" s="66"/>
      <c r="HY71" s="66"/>
      <c r="IB71" s="66"/>
      <c r="IC71" s="66"/>
      <c r="ID71" s="66"/>
      <c r="IE71" s="66"/>
      <c r="IF71" s="66"/>
      <c r="IG71" s="66"/>
      <c r="IP71" s="81"/>
    </row>
    <row r="72" spans="86:241" ht="15" customHeight="1">
      <c r="CH72" s="60"/>
      <c r="CI72" s="60"/>
      <c r="CJ72" s="60"/>
      <c r="CK72" s="60"/>
      <c r="CL72" s="60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9"/>
      <c r="FG72" s="73"/>
      <c r="FK72" s="74"/>
      <c r="FR72" s="79"/>
      <c r="FS72" s="79"/>
      <c r="FT72" s="79"/>
      <c r="FU72" s="79"/>
      <c r="FV72" s="80"/>
      <c r="FW72" s="80"/>
      <c r="FX72" s="80"/>
      <c r="FY72" s="80"/>
      <c r="GH72" s="67"/>
      <c r="HA72" s="68"/>
      <c r="HG72" s="67"/>
      <c r="HH72" s="66"/>
      <c r="HI72" s="66"/>
      <c r="HJ72" s="66"/>
      <c r="HK72" s="67"/>
      <c r="HL72" s="67"/>
      <c r="HM72" s="67"/>
      <c r="HP72" s="66"/>
      <c r="HQ72" s="66"/>
      <c r="HS72" s="67"/>
      <c r="HT72" s="67"/>
      <c r="HU72" s="67"/>
      <c r="HV72" s="66"/>
      <c r="HW72" s="66"/>
      <c r="HX72" s="66"/>
      <c r="HY72" s="66"/>
      <c r="IB72" s="66"/>
      <c r="IC72" s="66"/>
      <c r="ID72" s="66"/>
      <c r="IE72" s="66"/>
      <c r="IF72" s="66"/>
      <c r="IG72" s="66"/>
    </row>
    <row r="73" spans="86:241" ht="15" customHeight="1">
      <c r="CH73" s="60"/>
      <c r="CI73" s="60"/>
      <c r="CJ73" s="60"/>
      <c r="CK73" s="60"/>
      <c r="CL73" s="60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9"/>
      <c r="FG73" s="73"/>
      <c r="FK73" s="74"/>
      <c r="FR73" s="79"/>
      <c r="FS73" s="79"/>
      <c r="FT73" s="79"/>
      <c r="FU73" s="79"/>
      <c r="FV73" s="80"/>
      <c r="FW73" s="80"/>
      <c r="FX73" s="80"/>
      <c r="FY73" s="80"/>
      <c r="GH73" s="67"/>
      <c r="HA73" s="68"/>
      <c r="HG73" s="67"/>
      <c r="HH73" s="66"/>
      <c r="HI73" s="66"/>
      <c r="HJ73" s="66"/>
      <c r="HK73" s="67"/>
      <c r="HL73" s="67"/>
      <c r="HM73" s="67"/>
      <c r="HP73" s="66"/>
      <c r="HQ73" s="66"/>
      <c r="HS73" s="67"/>
      <c r="HT73" s="67"/>
      <c r="HU73" s="67"/>
      <c r="HV73" s="66"/>
      <c r="HW73" s="66"/>
      <c r="HX73" s="66"/>
      <c r="HY73" s="66"/>
      <c r="IB73" s="66"/>
      <c r="IC73" s="66"/>
      <c r="ID73" s="66"/>
      <c r="IE73" s="66"/>
      <c r="IF73" s="66"/>
      <c r="IG73" s="66"/>
    </row>
    <row r="74" spans="86:241" ht="15" customHeight="1">
      <c r="CH74" s="60"/>
      <c r="CI74" s="60"/>
      <c r="CJ74" s="60"/>
      <c r="CK74" s="60"/>
      <c r="CL74" s="60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9"/>
      <c r="FG74" s="73"/>
      <c r="FK74" s="74"/>
      <c r="FR74" s="79"/>
      <c r="FS74" s="79"/>
      <c r="FT74" s="79"/>
      <c r="FU74" s="79"/>
      <c r="FV74" s="80"/>
      <c r="FW74" s="80"/>
      <c r="FX74" s="80"/>
      <c r="FY74" s="80"/>
      <c r="GH74" s="67"/>
      <c r="HA74" s="68"/>
      <c r="HG74" s="67"/>
      <c r="HH74" s="66"/>
      <c r="HI74" s="66"/>
      <c r="HJ74" s="66"/>
      <c r="HK74" s="67"/>
      <c r="HL74" s="67"/>
      <c r="HM74" s="67"/>
      <c r="HP74" s="66"/>
      <c r="HQ74" s="66"/>
      <c r="HS74" s="67"/>
      <c r="HT74" s="67"/>
      <c r="HU74" s="67"/>
      <c r="HV74" s="66"/>
      <c r="HW74" s="66"/>
      <c r="HX74" s="66"/>
      <c r="HY74" s="66"/>
      <c r="IB74" s="66"/>
      <c r="IC74" s="66"/>
      <c r="ID74" s="66"/>
      <c r="IE74" s="66"/>
      <c r="IF74" s="66"/>
      <c r="IG74" s="66"/>
    </row>
    <row r="77" spans="86:241" ht="15" customHeight="1">
      <c r="CH77" s="60"/>
      <c r="CI77" s="60"/>
      <c r="CJ77" s="60"/>
      <c r="CK77" s="60"/>
      <c r="CL77" s="60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9"/>
      <c r="FG77" s="73"/>
      <c r="FK77" s="74"/>
      <c r="FR77" s="79"/>
      <c r="FS77" s="79"/>
      <c r="FT77" s="79"/>
      <c r="FU77" s="79"/>
      <c r="FV77" s="80"/>
      <c r="FW77" s="80"/>
      <c r="FX77" s="80"/>
      <c r="FY77" s="80"/>
      <c r="GH77" s="67"/>
      <c r="HA77" s="68"/>
      <c r="HG77" s="67"/>
      <c r="HH77" s="66"/>
      <c r="HI77" s="66"/>
      <c r="HJ77" s="66"/>
      <c r="HK77" s="67"/>
      <c r="HL77" s="67"/>
      <c r="HM77" s="67"/>
      <c r="HP77" s="66"/>
      <c r="HQ77" s="66"/>
      <c r="HS77" s="67"/>
      <c r="HT77" s="67"/>
      <c r="HU77" s="67"/>
      <c r="HV77" s="66"/>
      <c r="HW77" s="66"/>
      <c r="HX77" s="66"/>
      <c r="HY77" s="66"/>
      <c r="IB77" s="66"/>
      <c r="IC77" s="66"/>
      <c r="ID77" s="66"/>
      <c r="IE77" s="66"/>
      <c r="IF77" s="66"/>
      <c r="IG77" s="66"/>
    </row>
    <row r="78" spans="86:241" ht="15" customHeight="1">
      <c r="CH78" s="60"/>
      <c r="CI78" s="60"/>
      <c r="CJ78" s="60"/>
      <c r="CK78" s="60"/>
      <c r="CL78" s="60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9"/>
      <c r="FG78" s="73"/>
      <c r="FK78" s="74"/>
      <c r="FR78" s="79"/>
      <c r="FS78" s="79"/>
      <c r="FT78" s="79"/>
      <c r="FU78" s="79"/>
      <c r="FV78" s="80"/>
      <c r="FW78" s="80"/>
      <c r="FX78" s="80"/>
      <c r="FY78" s="80"/>
      <c r="GH78" s="67"/>
      <c r="HA78" s="68"/>
      <c r="HG78" s="67"/>
      <c r="HH78" s="66"/>
      <c r="HI78" s="66"/>
      <c r="HJ78" s="66"/>
      <c r="HK78" s="67"/>
      <c r="HL78" s="67"/>
      <c r="HM78" s="67"/>
      <c r="HP78" s="66"/>
      <c r="HQ78" s="66"/>
      <c r="HS78" s="67"/>
      <c r="HT78" s="67"/>
      <c r="HU78" s="67"/>
      <c r="HV78" s="66"/>
      <c r="HW78" s="66"/>
      <c r="HX78" s="66"/>
      <c r="HY78" s="66"/>
      <c r="IB78" s="66"/>
      <c r="IC78" s="66"/>
      <c r="ID78" s="66"/>
      <c r="IE78" s="66"/>
      <c r="IF78" s="66"/>
      <c r="IG78" s="66"/>
    </row>
    <row r="79" spans="86:241" ht="15" customHeight="1">
      <c r="CH79" s="60"/>
      <c r="CI79" s="60"/>
      <c r="CJ79" s="60"/>
      <c r="CK79" s="60"/>
      <c r="CL79" s="60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9"/>
      <c r="FG79" s="73"/>
      <c r="FK79" s="74"/>
      <c r="FR79" s="79"/>
      <c r="FS79" s="79"/>
      <c r="FT79" s="79"/>
      <c r="FU79" s="79"/>
      <c r="FV79" s="80"/>
      <c r="FW79" s="80"/>
      <c r="FX79" s="80"/>
      <c r="FY79" s="80"/>
      <c r="GH79" s="67"/>
      <c r="HA79" s="68"/>
      <c r="HG79" s="67"/>
      <c r="HH79" s="66"/>
      <c r="HI79" s="66"/>
      <c r="HJ79" s="66"/>
      <c r="HK79" s="67"/>
      <c r="HL79" s="67"/>
      <c r="HM79" s="67"/>
      <c r="HP79" s="66"/>
      <c r="HQ79" s="66"/>
      <c r="HS79" s="67"/>
      <c r="HT79" s="67"/>
      <c r="HU79" s="67"/>
      <c r="HV79" s="66"/>
      <c r="HW79" s="66"/>
      <c r="HX79" s="66"/>
      <c r="HY79" s="66"/>
      <c r="IB79" s="66"/>
      <c r="IC79" s="66"/>
      <c r="ID79" s="66"/>
      <c r="IE79" s="66"/>
      <c r="IF79" s="66"/>
      <c r="IG79" s="66"/>
    </row>
    <row r="80" spans="86:241" ht="15" customHeight="1">
      <c r="CH80" s="60"/>
      <c r="CI80" s="60"/>
      <c r="CJ80" s="60"/>
      <c r="CK80" s="60"/>
      <c r="CL80" s="60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9"/>
      <c r="FG80" s="73"/>
      <c r="FK80" s="74"/>
      <c r="FR80" s="79"/>
      <c r="FS80" s="79"/>
      <c r="FT80" s="79"/>
      <c r="FU80" s="79"/>
      <c r="FV80" s="80"/>
      <c r="FW80" s="80"/>
      <c r="FX80" s="80"/>
      <c r="FY80" s="80"/>
      <c r="GH80" s="67"/>
      <c r="HA80" s="68"/>
      <c r="HG80" s="67"/>
      <c r="HH80" s="66"/>
      <c r="HI80" s="66"/>
      <c r="HJ80" s="66"/>
      <c r="HK80" s="67"/>
      <c r="HL80" s="67"/>
      <c r="HM80" s="67"/>
      <c r="HP80" s="66"/>
      <c r="HQ80" s="66"/>
      <c r="HS80" s="67"/>
      <c r="HT80" s="67"/>
      <c r="HU80" s="67"/>
      <c r="HV80" s="66"/>
      <c r="HW80" s="66"/>
      <c r="HX80" s="66"/>
      <c r="HY80" s="66"/>
      <c r="IB80" s="66"/>
      <c r="IC80" s="66"/>
      <c r="ID80" s="66"/>
      <c r="IE80" s="66"/>
      <c r="IF80" s="66"/>
      <c r="IG80" s="66"/>
    </row>
    <row r="81" spans="86:241" ht="15" customHeight="1">
      <c r="CH81" s="60"/>
      <c r="CI81" s="60"/>
      <c r="CJ81" s="60"/>
      <c r="CK81" s="60"/>
      <c r="CL81" s="60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9"/>
      <c r="FG81" s="73"/>
      <c r="FK81" s="74"/>
      <c r="FR81" s="79"/>
      <c r="FS81" s="79"/>
      <c r="FT81" s="79"/>
      <c r="FU81" s="79"/>
      <c r="FV81" s="80"/>
      <c r="FW81" s="80"/>
      <c r="FX81" s="80"/>
      <c r="FY81" s="80"/>
      <c r="GH81" s="67"/>
      <c r="HA81" s="68"/>
      <c r="HG81" s="67"/>
      <c r="HH81" s="66"/>
      <c r="HI81" s="66"/>
      <c r="HJ81" s="66"/>
      <c r="HK81" s="67"/>
      <c r="HL81" s="67"/>
      <c r="HM81" s="67"/>
      <c r="HP81" s="66"/>
      <c r="HQ81" s="66"/>
      <c r="HS81" s="67"/>
      <c r="HT81" s="67"/>
      <c r="HU81" s="67"/>
      <c r="HV81" s="66"/>
      <c r="HW81" s="66"/>
      <c r="HX81" s="66"/>
      <c r="HY81" s="66"/>
      <c r="IB81" s="66"/>
      <c r="IC81" s="66"/>
      <c r="ID81" s="66"/>
      <c r="IE81" s="66"/>
      <c r="IF81" s="66"/>
      <c r="IG81" s="66"/>
    </row>
    <row r="82" spans="86:241" ht="15" customHeight="1">
      <c r="CH82" s="60"/>
      <c r="CI82" s="60"/>
      <c r="CJ82" s="60"/>
      <c r="CK82" s="60"/>
      <c r="CL82" s="60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9"/>
      <c r="FG82" s="73"/>
      <c r="FK82" s="74"/>
      <c r="FR82" s="79"/>
      <c r="FS82" s="79"/>
      <c r="FT82" s="79"/>
      <c r="FU82" s="79"/>
      <c r="FV82" s="80"/>
      <c r="FW82" s="80"/>
      <c r="FX82" s="80"/>
      <c r="FY82" s="80"/>
      <c r="GH82" s="67"/>
      <c r="HA82" s="68"/>
      <c r="HG82" s="67"/>
      <c r="HH82" s="66"/>
      <c r="HI82" s="66"/>
      <c r="HJ82" s="66"/>
      <c r="HK82" s="67"/>
      <c r="HL82" s="67"/>
      <c r="HM82" s="67"/>
      <c r="HP82" s="66"/>
      <c r="HQ82" s="66"/>
      <c r="HS82" s="67"/>
      <c r="HT82" s="67"/>
      <c r="HU82" s="67"/>
      <c r="HV82" s="66"/>
      <c r="HW82" s="66"/>
      <c r="HX82" s="66"/>
      <c r="HY82" s="66"/>
      <c r="IB82" s="66"/>
      <c r="IC82" s="66"/>
      <c r="ID82" s="66"/>
      <c r="IE82" s="66"/>
      <c r="IF82" s="66"/>
      <c r="IG82" s="66"/>
    </row>
    <row r="83" spans="86:241" ht="15" customHeight="1">
      <c r="CH83" s="60"/>
      <c r="CI83" s="60"/>
      <c r="CJ83" s="60"/>
      <c r="CK83" s="60"/>
      <c r="CL83" s="60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9"/>
      <c r="FG83" s="73"/>
      <c r="FK83" s="74"/>
      <c r="FR83" s="79"/>
      <c r="FS83" s="79"/>
      <c r="FT83" s="79"/>
      <c r="FU83" s="79"/>
      <c r="FV83" s="80"/>
      <c r="FW83" s="80"/>
      <c r="FX83" s="80"/>
      <c r="FY83" s="80"/>
      <c r="GH83" s="67"/>
      <c r="HA83" s="68"/>
      <c r="HG83" s="67"/>
      <c r="HH83" s="66"/>
      <c r="HI83" s="66"/>
      <c r="HJ83" s="66"/>
      <c r="HK83" s="67"/>
      <c r="HL83" s="67"/>
      <c r="HM83" s="67"/>
      <c r="HP83" s="66"/>
      <c r="HQ83" s="66"/>
      <c r="HS83" s="67"/>
      <c r="HT83" s="67"/>
      <c r="HU83" s="67"/>
      <c r="HV83" s="66"/>
      <c r="HW83" s="66"/>
      <c r="HX83" s="66"/>
      <c r="HY83" s="66"/>
      <c r="IB83" s="66"/>
      <c r="IC83" s="66"/>
      <c r="ID83" s="66"/>
      <c r="IE83" s="66"/>
      <c r="IF83" s="66"/>
      <c r="IG83" s="66"/>
    </row>
    <row r="84" spans="86:241" ht="15" customHeight="1">
      <c r="CH84" s="60"/>
      <c r="CI84" s="60"/>
      <c r="CJ84" s="60"/>
      <c r="CK84" s="60"/>
      <c r="CL84" s="60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9"/>
      <c r="FG84" s="73"/>
      <c r="FK84" s="74"/>
      <c r="FR84" s="79"/>
      <c r="FS84" s="79"/>
      <c r="FT84" s="79"/>
      <c r="FU84" s="79"/>
      <c r="FV84" s="80"/>
      <c r="FW84" s="80"/>
      <c r="FX84" s="80"/>
      <c r="FY84" s="80"/>
      <c r="GH84" s="67"/>
      <c r="HA84" s="68"/>
      <c r="HG84" s="67"/>
      <c r="HH84" s="66"/>
      <c r="HI84" s="66"/>
      <c r="HJ84" s="66"/>
      <c r="HK84" s="67"/>
      <c r="HL84" s="67"/>
      <c r="HM84" s="67"/>
      <c r="HP84" s="66"/>
      <c r="HQ84" s="66"/>
      <c r="HS84" s="67"/>
      <c r="HT84" s="67"/>
      <c r="HU84" s="67"/>
      <c r="HV84" s="66"/>
      <c r="HW84" s="66"/>
      <c r="HX84" s="66"/>
      <c r="HY84" s="66"/>
      <c r="IB84" s="66"/>
      <c r="IC84" s="66"/>
      <c r="ID84" s="66"/>
      <c r="IE84" s="66"/>
      <c r="IF84" s="66"/>
      <c r="IG84" s="66"/>
    </row>
    <row r="85" spans="86:241" ht="15" customHeight="1">
      <c r="CH85" s="60"/>
      <c r="CI85" s="60"/>
      <c r="CJ85" s="60"/>
      <c r="CK85" s="60"/>
      <c r="CL85" s="60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9"/>
      <c r="FG85" s="73"/>
      <c r="FK85" s="74"/>
      <c r="FR85" s="79"/>
      <c r="FS85" s="79"/>
      <c r="FT85" s="79"/>
      <c r="FU85" s="79"/>
      <c r="FV85" s="80"/>
      <c r="FW85" s="80"/>
      <c r="FX85" s="80"/>
      <c r="FY85" s="80"/>
      <c r="GH85" s="67"/>
      <c r="HA85" s="68"/>
      <c r="HG85" s="67"/>
      <c r="HH85" s="66"/>
      <c r="HI85" s="66"/>
      <c r="HJ85" s="66"/>
      <c r="HK85" s="67"/>
      <c r="HL85" s="67"/>
      <c r="HM85" s="67"/>
      <c r="HP85" s="66"/>
      <c r="HQ85" s="66"/>
      <c r="HS85" s="67"/>
      <c r="HT85" s="67"/>
      <c r="HU85" s="67"/>
      <c r="HV85" s="66"/>
      <c r="HW85" s="66"/>
      <c r="HX85" s="66"/>
      <c r="HY85" s="66"/>
      <c r="IB85" s="66"/>
      <c r="IC85" s="66"/>
      <c r="ID85" s="66"/>
      <c r="IE85" s="66"/>
      <c r="IF85" s="66"/>
      <c r="IG85" s="66"/>
    </row>
    <row r="86" spans="86:241" ht="15" customHeight="1">
      <c r="CH86" s="60"/>
      <c r="CI86" s="60"/>
      <c r="CJ86" s="60"/>
      <c r="CK86" s="60"/>
      <c r="CL86" s="60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9"/>
      <c r="FG86" s="73"/>
      <c r="FK86" s="74"/>
      <c r="FR86" s="79"/>
      <c r="FS86" s="79"/>
      <c r="FT86" s="79"/>
      <c r="FU86" s="79"/>
      <c r="FV86" s="80"/>
      <c r="FW86" s="80"/>
      <c r="FX86" s="80"/>
      <c r="FY86" s="80"/>
      <c r="GH86" s="67"/>
      <c r="HA86" s="68"/>
      <c r="HG86" s="67"/>
      <c r="HH86" s="66"/>
      <c r="HI86" s="66"/>
      <c r="HJ86" s="66"/>
      <c r="HK86" s="67"/>
      <c r="HL86" s="67"/>
      <c r="HM86" s="67"/>
      <c r="HP86" s="66"/>
      <c r="HQ86" s="66"/>
      <c r="HS86" s="67"/>
      <c r="HT86" s="67"/>
      <c r="HU86" s="67"/>
      <c r="HV86" s="66"/>
      <c r="HW86" s="66"/>
      <c r="HX86" s="66"/>
      <c r="HY86" s="66"/>
      <c r="IB86" s="66"/>
      <c r="IC86" s="66"/>
      <c r="ID86" s="66"/>
      <c r="IE86" s="66"/>
      <c r="IF86" s="66"/>
      <c r="IG86" s="66"/>
    </row>
    <row r="88" spans="86:241" ht="15" customHeight="1">
      <c r="CH88" s="60"/>
      <c r="CI88" s="60"/>
      <c r="CJ88" s="60"/>
      <c r="CK88" s="60"/>
      <c r="CL88" s="60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9"/>
      <c r="FG88" s="73"/>
      <c r="FK88" s="74"/>
      <c r="FR88" s="79"/>
      <c r="FS88" s="79"/>
      <c r="FT88" s="79"/>
      <c r="FU88" s="79"/>
      <c r="FV88" s="80"/>
      <c r="FW88" s="80"/>
      <c r="FX88" s="80"/>
      <c r="FY88" s="80"/>
      <c r="GH88" s="67"/>
      <c r="HA88" s="68"/>
      <c r="HG88" s="67"/>
      <c r="HH88" s="66"/>
      <c r="HI88" s="66"/>
      <c r="HJ88" s="66"/>
      <c r="HK88" s="67"/>
      <c r="HL88" s="67"/>
      <c r="HM88" s="67"/>
      <c r="HP88" s="66"/>
      <c r="HQ88" s="66"/>
      <c r="HS88" s="67"/>
      <c r="HT88" s="67"/>
      <c r="HU88" s="67"/>
      <c r="HV88" s="66"/>
      <c r="HW88" s="66"/>
      <c r="HX88" s="66"/>
      <c r="HY88" s="66"/>
      <c r="IB88" s="66"/>
      <c r="IC88" s="66"/>
      <c r="ID88" s="66"/>
      <c r="IE88" s="66"/>
      <c r="IF88" s="66"/>
      <c r="IG88" s="66"/>
    </row>
    <row r="89" spans="86:241" ht="15" customHeight="1">
      <c r="CH89" s="60"/>
      <c r="CI89" s="60"/>
      <c r="CJ89" s="60"/>
      <c r="CK89" s="60"/>
      <c r="CL89" s="60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9"/>
      <c r="FG89" s="73"/>
      <c r="FK89" s="74"/>
      <c r="FR89" s="79"/>
      <c r="FS89" s="79"/>
      <c r="FT89" s="79"/>
      <c r="FU89" s="79"/>
      <c r="FV89" s="80"/>
      <c r="FW89" s="80"/>
      <c r="FX89" s="80"/>
      <c r="FY89" s="80"/>
      <c r="GH89" s="67"/>
      <c r="HA89" s="68"/>
      <c r="HG89" s="67"/>
      <c r="HH89" s="66"/>
      <c r="HI89" s="66"/>
      <c r="HJ89" s="66"/>
      <c r="HK89" s="67"/>
      <c r="HL89" s="67"/>
      <c r="HM89" s="67"/>
      <c r="HP89" s="66"/>
      <c r="HQ89" s="66"/>
      <c r="HS89" s="67"/>
      <c r="HT89" s="67"/>
      <c r="HU89" s="67"/>
      <c r="HV89" s="66"/>
      <c r="HW89" s="66"/>
      <c r="HX89" s="66"/>
      <c r="HY89" s="66"/>
      <c r="IB89" s="66"/>
      <c r="IC89" s="66"/>
      <c r="ID89" s="66"/>
      <c r="IE89" s="66"/>
      <c r="IF89" s="66"/>
      <c r="IG89" s="66"/>
    </row>
    <row r="90" spans="86:241" ht="15" customHeight="1">
      <c r="CH90" s="60"/>
      <c r="CI90" s="60"/>
      <c r="CJ90" s="60"/>
      <c r="CK90" s="60"/>
      <c r="CL90" s="60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9"/>
      <c r="FG90" s="73"/>
      <c r="FK90" s="74"/>
      <c r="FR90" s="79"/>
      <c r="FS90" s="79"/>
      <c r="FT90" s="79"/>
      <c r="FU90" s="79"/>
      <c r="FV90" s="80"/>
      <c r="FW90" s="80"/>
      <c r="FX90" s="80"/>
      <c r="FY90" s="80"/>
      <c r="GH90" s="67"/>
      <c r="HA90" s="68"/>
      <c r="HG90" s="67"/>
      <c r="HH90" s="66"/>
      <c r="HI90" s="66"/>
      <c r="HJ90" s="66"/>
      <c r="HK90" s="67"/>
      <c r="HL90" s="67"/>
      <c r="HM90" s="67"/>
      <c r="HP90" s="66"/>
      <c r="HQ90" s="66"/>
      <c r="HS90" s="67"/>
      <c r="HT90" s="67"/>
      <c r="HU90" s="67"/>
      <c r="HV90" s="66"/>
      <c r="HW90" s="66"/>
      <c r="HX90" s="66"/>
      <c r="HY90" s="66"/>
      <c r="IB90" s="66"/>
      <c r="IC90" s="66"/>
      <c r="ID90" s="66"/>
      <c r="IE90" s="66"/>
      <c r="IF90" s="66"/>
      <c r="IG90" s="66"/>
    </row>
    <row r="91" spans="86:241" ht="15" customHeight="1">
      <c r="CH91" s="60"/>
      <c r="CI91" s="60"/>
      <c r="CJ91" s="60"/>
      <c r="CK91" s="60"/>
      <c r="CL91" s="60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9"/>
      <c r="FG91" s="73"/>
      <c r="FK91" s="74"/>
      <c r="FR91" s="79"/>
      <c r="FS91" s="79"/>
      <c r="FT91" s="79"/>
      <c r="FU91" s="79"/>
      <c r="FV91" s="80"/>
      <c r="FW91" s="80"/>
      <c r="FX91" s="80"/>
      <c r="FY91" s="80"/>
      <c r="GH91" s="67"/>
      <c r="HA91" s="68"/>
      <c r="HG91" s="67"/>
      <c r="HH91" s="66"/>
      <c r="HI91" s="66"/>
      <c r="HJ91" s="66"/>
      <c r="HK91" s="67"/>
      <c r="HL91" s="67"/>
      <c r="HM91" s="67"/>
      <c r="HP91" s="66"/>
      <c r="HQ91" s="66"/>
      <c r="HS91" s="67"/>
      <c r="HT91" s="67"/>
      <c r="HU91" s="67"/>
      <c r="HV91" s="66"/>
      <c r="HW91" s="66"/>
      <c r="HX91" s="66"/>
      <c r="HY91" s="66"/>
      <c r="IB91" s="66"/>
      <c r="IC91" s="66"/>
      <c r="ID91" s="66"/>
      <c r="IE91" s="66"/>
      <c r="IF91" s="66"/>
      <c r="IG91" s="66"/>
    </row>
    <row r="92" spans="86:241" ht="15" customHeight="1">
      <c r="CH92" s="60"/>
      <c r="CI92" s="60"/>
      <c r="CJ92" s="60"/>
      <c r="CK92" s="60"/>
      <c r="CL92" s="60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9"/>
      <c r="FG92" s="73"/>
      <c r="FK92" s="74"/>
      <c r="FR92" s="79"/>
      <c r="FS92" s="79"/>
      <c r="FT92" s="79"/>
      <c r="FU92" s="79"/>
      <c r="FV92" s="80"/>
      <c r="FW92" s="80"/>
      <c r="FX92" s="80"/>
      <c r="FY92" s="80"/>
      <c r="GH92" s="67"/>
      <c r="HA92" s="68"/>
      <c r="HG92" s="67"/>
      <c r="HH92" s="66"/>
      <c r="HI92" s="66"/>
      <c r="HJ92" s="66"/>
      <c r="HK92" s="67"/>
      <c r="HL92" s="67"/>
      <c r="HM92" s="67"/>
      <c r="HP92" s="66"/>
      <c r="HQ92" s="66"/>
      <c r="HS92" s="67"/>
      <c r="HT92" s="67"/>
      <c r="HU92" s="67"/>
      <c r="HV92" s="66"/>
      <c r="HW92" s="66"/>
      <c r="HX92" s="66"/>
      <c r="HY92" s="66"/>
      <c r="IB92" s="66"/>
      <c r="IC92" s="66"/>
      <c r="ID92" s="66"/>
      <c r="IE92" s="66"/>
      <c r="IF92" s="66"/>
      <c r="IG92" s="66"/>
    </row>
    <row r="93" spans="86:241" ht="15" customHeight="1">
      <c r="CH93" s="60"/>
      <c r="CI93" s="60"/>
      <c r="CJ93" s="60"/>
      <c r="CK93" s="60"/>
      <c r="CL93" s="60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9"/>
      <c r="FG93" s="73"/>
      <c r="FK93" s="74"/>
      <c r="FR93" s="79"/>
      <c r="FS93" s="79"/>
      <c r="FT93" s="79"/>
      <c r="FU93" s="79"/>
      <c r="FV93" s="80"/>
      <c r="FW93" s="80"/>
      <c r="FX93" s="80"/>
      <c r="FY93" s="80"/>
      <c r="GH93" s="67"/>
      <c r="HA93" s="68"/>
      <c r="HG93" s="67"/>
      <c r="HH93" s="66"/>
      <c r="HI93" s="66"/>
      <c r="HJ93" s="66"/>
      <c r="HK93" s="67"/>
      <c r="HL93" s="67"/>
      <c r="HM93" s="67"/>
      <c r="HP93" s="66"/>
      <c r="HQ93" s="66"/>
      <c r="HS93" s="67"/>
      <c r="HT93" s="67"/>
      <c r="HU93" s="67"/>
      <c r="HV93" s="66"/>
      <c r="HW93" s="66"/>
      <c r="HX93" s="66"/>
      <c r="HY93" s="66"/>
      <c r="IB93" s="66"/>
      <c r="IC93" s="66"/>
      <c r="ID93" s="66"/>
      <c r="IE93" s="66"/>
      <c r="IF93" s="66"/>
      <c r="IG93" s="66"/>
    </row>
    <row r="94" spans="86:241" ht="15" customHeight="1">
      <c r="CH94" s="60"/>
      <c r="CI94" s="60"/>
      <c r="CJ94" s="60"/>
      <c r="CK94" s="60"/>
      <c r="CL94" s="60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9"/>
      <c r="FG94" s="73"/>
      <c r="FK94" s="74"/>
      <c r="FR94" s="79"/>
      <c r="FS94" s="79"/>
      <c r="FT94" s="79"/>
      <c r="FU94" s="79"/>
      <c r="FV94" s="80"/>
      <c r="FW94" s="80"/>
      <c r="FX94" s="80"/>
      <c r="FY94" s="80"/>
      <c r="GH94" s="67"/>
      <c r="HA94" s="68"/>
      <c r="HG94" s="67"/>
      <c r="HH94" s="66"/>
      <c r="HI94" s="66"/>
      <c r="HJ94" s="66"/>
      <c r="HK94" s="67"/>
      <c r="HL94" s="67"/>
      <c r="HM94" s="67"/>
      <c r="HP94" s="66"/>
      <c r="HQ94" s="66"/>
      <c r="HS94" s="67"/>
      <c r="HT94" s="67"/>
      <c r="HU94" s="67"/>
      <c r="HV94" s="66"/>
      <c r="HW94" s="66"/>
      <c r="HX94" s="66"/>
      <c r="HY94" s="66"/>
      <c r="IB94" s="66"/>
      <c r="IC94" s="66"/>
      <c r="ID94" s="66"/>
      <c r="IE94" s="66"/>
      <c r="IF94" s="66"/>
      <c r="IG94" s="66"/>
    </row>
    <row r="95" spans="86:241" ht="15" customHeight="1">
      <c r="CH95" s="60"/>
      <c r="CI95" s="60"/>
      <c r="CJ95" s="60"/>
      <c r="CK95" s="60"/>
      <c r="CL95" s="60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9"/>
      <c r="FG95" s="73"/>
      <c r="FK95" s="74"/>
      <c r="FR95" s="79"/>
      <c r="FS95" s="79"/>
      <c r="FT95" s="79"/>
      <c r="FU95" s="79"/>
      <c r="FV95" s="80"/>
      <c r="FW95" s="80"/>
      <c r="FX95" s="80"/>
      <c r="FY95" s="80"/>
      <c r="GH95" s="67"/>
      <c r="HA95" s="68"/>
      <c r="HG95" s="67"/>
      <c r="HH95" s="66"/>
      <c r="HI95" s="66"/>
      <c r="HJ95" s="66"/>
      <c r="HK95" s="67"/>
      <c r="HL95" s="67"/>
      <c r="HM95" s="67"/>
      <c r="HP95" s="66"/>
      <c r="HQ95" s="66"/>
      <c r="HS95" s="67"/>
      <c r="HT95" s="67"/>
      <c r="HU95" s="67"/>
      <c r="HV95" s="66"/>
      <c r="HW95" s="66"/>
      <c r="HX95" s="66"/>
      <c r="HY95" s="66"/>
      <c r="IB95" s="66"/>
      <c r="IC95" s="66"/>
      <c r="ID95" s="66"/>
      <c r="IE95" s="66"/>
      <c r="IF95" s="66"/>
      <c r="IG95" s="66"/>
    </row>
    <row r="96" spans="86:241" ht="15" customHeight="1">
      <c r="CH96" s="60"/>
      <c r="CI96" s="60"/>
      <c r="CJ96" s="60"/>
      <c r="CK96" s="60"/>
      <c r="CL96" s="60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9"/>
      <c r="FG96" s="73"/>
      <c r="FK96" s="74"/>
      <c r="FR96" s="79"/>
      <c r="FS96" s="79"/>
      <c r="FT96" s="79"/>
      <c r="FU96" s="79"/>
      <c r="FV96" s="80"/>
      <c r="FW96" s="80"/>
      <c r="FX96" s="80"/>
      <c r="FY96" s="80"/>
      <c r="GH96" s="67"/>
      <c r="HA96" s="68"/>
      <c r="HG96" s="67"/>
      <c r="HH96" s="66"/>
      <c r="HI96" s="66"/>
      <c r="HJ96" s="66"/>
      <c r="HK96" s="67"/>
      <c r="HL96" s="67"/>
      <c r="HM96" s="67"/>
      <c r="HP96" s="66"/>
      <c r="HQ96" s="66"/>
      <c r="HS96" s="67"/>
      <c r="HT96" s="67"/>
      <c r="HU96" s="67"/>
      <c r="HV96" s="66"/>
      <c r="HW96" s="66"/>
      <c r="HX96" s="66"/>
      <c r="HY96" s="66"/>
      <c r="IB96" s="66"/>
      <c r="IC96" s="66"/>
      <c r="ID96" s="66"/>
      <c r="IE96" s="66"/>
      <c r="IF96" s="66"/>
      <c r="IG96" s="66"/>
    </row>
    <row r="97" spans="86:241" ht="15" customHeight="1">
      <c r="CH97" s="60"/>
      <c r="CI97" s="60"/>
      <c r="CJ97" s="60"/>
      <c r="CK97" s="60"/>
      <c r="CL97" s="60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9"/>
      <c r="FG97" s="73"/>
      <c r="FK97" s="74"/>
      <c r="FR97" s="79"/>
      <c r="FS97" s="79"/>
      <c r="FT97" s="79"/>
      <c r="FU97" s="79"/>
      <c r="FV97" s="80"/>
      <c r="FW97" s="80"/>
      <c r="FX97" s="80"/>
      <c r="FY97" s="80"/>
      <c r="GH97" s="67"/>
      <c r="HA97" s="68"/>
      <c r="HG97" s="67"/>
      <c r="HH97" s="66"/>
      <c r="HI97" s="66"/>
      <c r="HJ97" s="66"/>
      <c r="HK97" s="67"/>
      <c r="HL97" s="67"/>
      <c r="HM97" s="67"/>
      <c r="HP97" s="66"/>
      <c r="HQ97" s="66"/>
      <c r="HS97" s="67"/>
      <c r="HT97" s="67"/>
      <c r="HU97" s="67"/>
      <c r="HV97" s="66"/>
      <c r="HW97" s="66"/>
      <c r="HX97" s="66"/>
      <c r="HY97" s="66"/>
      <c r="IB97" s="66"/>
      <c r="IC97" s="66"/>
      <c r="ID97" s="66"/>
      <c r="IE97" s="66"/>
      <c r="IF97" s="66"/>
      <c r="IG97" s="66"/>
    </row>
    <row r="98" spans="86:241" ht="15" customHeight="1">
      <c r="CH98" s="60"/>
      <c r="CI98" s="60"/>
      <c r="CJ98" s="60"/>
      <c r="CK98" s="60"/>
      <c r="CL98" s="60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9"/>
      <c r="FG98" s="73"/>
      <c r="FK98" s="74"/>
      <c r="FR98" s="79"/>
      <c r="FS98" s="79"/>
      <c r="FT98" s="79"/>
      <c r="FU98" s="79"/>
      <c r="FV98" s="80"/>
      <c r="FW98" s="80"/>
      <c r="FX98" s="80"/>
      <c r="FY98" s="80"/>
      <c r="GH98" s="67"/>
      <c r="HA98" s="68"/>
      <c r="HG98" s="67"/>
      <c r="HH98" s="66"/>
      <c r="HI98" s="66"/>
      <c r="HJ98" s="66"/>
      <c r="HK98" s="67"/>
      <c r="HL98" s="67"/>
      <c r="HM98" s="67"/>
      <c r="HP98" s="66"/>
      <c r="HQ98" s="66"/>
      <c r="HS98" s="67"/>
      <c r="HT98" s="67"/>
      <c r="HU98" s="67"/>
      <c r="HV98" s="66"/>
      <c r="HW98" s="66"/>
      <c r="HX98" s="66"/>
      <c r="HY98" s="66"/>
      <c r="IB98" s="66"/>
      <c r="IC98" s="66"/>
      <c r="ID98" s="66"/>
      <c r="IE98" s="66"/>
      <c r="IF98" s="66"/>
      <c r="IG98" s="66"/>
    </row>
    <row r="99" spans="86:241" ht="15" customHeight="1">
      <c r="CH99" s="60"/>
      <c r="CI99" s="60"/>
      <c r="CJ99" s="60"/>
      <c r="CK99" s="60"/>
      <c r="CL99" s="60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9"/>
      <c r="FG99" s="73"/>
      <c r="FK99" s="74"/>
      <c r="FR99" s="79"/>
      <c r="FS99" s="79"/>
      <c r="FT99" s="79"/>
      <c r="FU99" s="79"/>
      <c r="FV99" s="80"/>
      <c r="FW99" s="80"/>
      <c r="FX99" s="80"/>
      <c r="FY99" s="80"/>
      <c r="GH99" s="67"/>
      <c r="HA99" s="68"/>
      <c r="HG99" s="67"/>
      <c r="HH99" s="66"/>
      <c r="HI99" s="66"/>
      <c r="HJ99" s="66"/>
      <c r="HK99" s="67"/>
      <c r="HL99" s="67"/>
      <c r="HM99" s="67"/>
      <c r="HP99" s="66"/>
      <c r="HQ99" s="66"/>
      <c r="HS99" s="67"/>
      <c r="HT99" s="67"/>
      <c r="HU99" s="67"/>
      <c r="HV99" s="66"/>
      <c r="HW99" s="66"/>
      <c r="HX99" s="66"/>
      <c r="HY99" s="66"/>
      <c r="IB99" s="66"/>
      <c r="IC99" s="66"/>
      <c r="ID99" s="66"/>
      <c r="IE99" s="66"/>
      <c r="IF99" s="66"/>
      <c r="IG99" s="66"/>
    </row>
    <row r="100" spans="86:241" ht="15" customHeight="1">
      <c r="CH100" s="60"/>
      <c r="CI100" s="60"/>
      <c r="CJ100" s="60"/>
      <c r="CK100" s="60"/>
      <c r="CL100" s="60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9"/>
      <c r="FG100" s="73"/>
      <c r="FK100" s="74"/>
      <c r="FR100" s="79"/>
      <c r="FS100" s="79"/>
      <c r="FT100" s="79"/>
      <c r="FU100" s="79"/>
      <c r="FV100" s="80"/>
      <c r="FW100" s="80"/>
      <c r="FX100" s="80"/>
      <c r="FY100" s="80"/>
      <c r="GH100" s="67"/>
      <c r="HA100" s="68"/>
      <c r="HG100" s="67"/>
      <c r="HH100" s="66"/>
      <c r="HI100" s="66"/>
      <c r="HJ100" s="66"/>
      <c r="HK100" s="67"/>
      <c r="HL100" s="67"/>
      <c r="HM100" s="67"/>
      <c r="HP100" s="66"/>
      <c r="HQ100" s="66"/>
      <c r="HS100" s="67"/>
      <c r="HT100" s="67"/>
      <c r="HU100" s="67"/>
      <c r="HV100" s="66"/>
      <c r="HW100" s="66"/>
      <c r="HX100" s="66"/>
      <c r="HY100" s="66"/>
      <c r="IB100" s="66"/>
      <c r="IC100" s="66"/>
      <c r="ID100" s="66"/>
      <c r="IE100" s="66"/>
      <c r="IF100" s="66"/>
      <c r="IG100" s="66"/>
    </row>
    <row r="101" spans="86:241" ht="15" customHeight="1">
      <c r="CH101" s="60"/>
      <c r="CI101" s="60"/>
      <c r="CJ101" s="60"/>
      <c r="CK101" s="60"/>
      <c r="CL101" s="60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9"/>
      <c r="FG101" s="73"/>
      <c r="FK101" s="74"/>
      <c r="FR101" s="79"/>
      <c r="FS101" s="79"/>
      <c r="FT101" s="79"/>
      <c r="FU101" s="79"/>
      <c r="FV101" s="80"/>
      <c r="FW101" s="80"/>
      <c r="FX101" s="80"/>
      <c r="FY101" s="80"/>
      <c r="GH101" s="67"/>
      <c r="HA101" s="68"/>
      <c r="HG101" s="67"/>
      <c r="HH101" s="66"/>
      <c r="HI101" s="66"/>
      <c r="HJ101" s="66"/>
      <c r="HK101" s="67"/>
      <c r="HL101" s="67"/>
      <c r="HM101" s="67"/>
      <c r="HP101" s="66"/>
      <c r="HQ101" s="66"/>
      <c r="HS101" s="67"/>
      <c r="HT101" s="67"/>
      <c r="HU101" s="67"/>
      <c r="HV101" s="66"/>
      <c r="HW101" s="66"/>
      <c r="HX101" s="66"/>
      <c r="HY101" s="66"/>
      <c r="IB101" s="66"/>
      <c r="IC101" s="66"/>
      <c r="ID101" s="66"/>
      <c r="IE101" s="66"/>
      <c r="IF101" s="66"/>
      <c r="IG101" s="66"/>
    </row>
    <row r="102" spans="86:241" ht="15" customHeight="1">
      <c r="CH102" s="60"/>
      <c r="CI102" s="60"/>
      <c r="CJ102" s="60"/>
      <c r="CK102" s="60"/>
      <c r="CL102" s="60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9"/>
      <c r="FG102" s="73"/>
      <c r="FK102" s="74"/>
      <c r="FR102" s="79"/>
      <c r="FS102" s="79"/>
      <c r="FT102" s="79"/>
      <c r="FU102" s="79"/>
      <c r="FV102" s="80"/>
      <c r="FW102" s="80"/>
      <c r="FX102" s="80"/>
      <c r="FY102" s="80"/>
      <c r="GH102" s="67"/>
      <c r="HA102" s="68"/>
      <c r="HG102" s="67"/>
      <c r="HH102" s="66"/>
      <c r="HI102" s="66"/>
      <c r="HJ102" s="66"/>
      <c r="HK102" s="67"/>
      <c r="HL102" s="67"/>
      <c r="HM102" s="67"/>
      <c r="HP102" s="66"/>
      <c r="HQ102" s="66"/>
      <c r="HS102" s="67"/>
      <c r="HT102" s="67"/>
      <c r="HU102" s="67"/>
      <c r="HV102" s="66"/>
      <c r="HW102" s="66"/>
      <c r="HX102" s="66"/>
      <c r="HY102" s="66"/>
      <c r="IB102" s="66"/>
      <c r="IC102" s="66"/>
      <c r="ID102" s="66"/>
      <c r="IE102" s="66"/>
      <c r="IF102" s="66"/>
      <c r="IG102" s="66"/>
    </row>
    <row r="103" spans="86:241" ht="15" customHeight="1">
      <c r="CH103" s="60"/>
      <c r="CI103" s="60"/>
      <c r="CJ103" s="60"/>
      <c r="CK103" s="60"/>
      <c r="CL103" s="60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9"/>
      <c r="FG103" s="73"/>
      <c r="FK103" s="74"/>
      <c r="FR103" s="79"/>
      <c r="FS103" s="79"/>
      <c r="FT103" s="79"/>
      <c r="FU103" s="79"/>
      <c r="FV103" s="80"/>
      <c r="FW103" s="80"/>
      <c r="FX103" s="80"/>
      <c r="FY103" s="80"/>
      <c r="GH103" s="67"/>
      <c r="HA103" s="68"/>
      <c r="HG103" s="67"/>
      <c r="HH103" s="66"/>
      <c r="HI103" s="66"/>
      <c r="HJ103" s="66"/>
      <c r="HK103" s="67"/>
      <c r="HL103" s="67"/>
      <c r="HM103" s="67"/>
      <c r="HP103" s="66"/>
      <c r="HQ103" s="66"/>
      <c r="HS103" s="67"/>
      <c r="HT103" s="67"/>
      <c r="HU103" s="67"/>
      <c r="HV103" s="66"/>
      <c r="HW103" s="66"/>
      <c r="HX103" s="66"/>
      <c r="HY103" s="66"/>
      <c r="IB103" s="66"/>
      <c r="IC103" s="66"/>
      <c r="ID103" s="66"/>
      <c r="IE103" s="66"/>
      <c r="IF103" s="66"/>
      <c r="IG103" s="66"/>
    </row>
    <row r="104" spans="86:241" ht="15" customHeight="1">
      <c r="CH104" s="60"/>
      <c r="CI104" s="60"/>
      <c r="CJ104" s="60"/>
      <c r="CK104" s="60"/>
      <c r="CL104" s="60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9"/>
      <c r="FG104" s="73"/>
      <c r="FK104" s="74"/>
      <c r="FR104" s="79"/>
      <c r="FS104" s="79"/>
      <c r="FT104" s="79"/>
      <c r="FU104" s="79"/>
      <c r="FV104" s="80"/>
      <c r="FW104" s="80"/>
      <c r="FX104" s="80"/>
      <c r="FY104" s="80"/>
      <c r="GH104" s="67"/>
      <c r="HA104" s="68"/>
      <c r="HG104" s="67"/>
      <c r="HH104" s="66"/>
      <c r="HI104" s="66"/>
      <c r="HJ104" s="66"/>
      <c r="HK104" s="67"/>
      <c r="HL104" s="67"/>
      <c r="HM104" s="67"/>
      <c r="HP104" s="66"/>
      <c r="HQ104" s="66"/>
      <c r="HS104" s="67"/>
      <c r="HT104" s="67"/>
      <c r="HU104" s="67"/>
      <c r="HV104" s="66"/>
      <c r="HW104" s="66"/>
      <c r="HX104" s="66"/>
      <c r="HY104" s="66"/>
      <c r="IB104" s="66"/>
      <c r="IC104" s="66"/>
      <c r="ID104" s="66"/>
      <c r="IE104" s="66"/>
      <c r="IF104" s="66"/>
      <c r="IG104" s="66"/>
    </row>
    <row r="105" spans="86:241" ht="15" customHeight="1">
      <c r="CH105" s="60"/>
      <c r="CI105" s="60"/>
      <c r="CJ105" s="60"/>
      <c r="CK105" s="60"/>
      <c r="CL105" s="60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9"/>
      <c r="FG105" s="73"/>
      <c r="FK105" s="74"/>
      <c r="FR105" s="79"/>
      <c r="FS105" s="79"/>
      <c r="FT105" s="79"/>
      <c r="FU105" s="79"/>
      <c r="FV105" s="80"/>
      <c r="FW105" s="80"/>
      <c r="FX105" s="80"/>
      <c r="FY105" s="80"/>
      <c r="GH105" s="67"/>
      <c r="HA105" s="68"/>
      <c r="HG105" s="67"/>
      <c r="HH105" s="66"/>
      <c r="HI105" s="66"/>
      <c r="HJ105" s="66"/>
      <c r="HK105" s="67"/>
      <c r="HL105" s="67"/>
      <c r="HM105" s="67"/>
      <c r="HP105" s="66"/>
      <c r="HQ105" s="66"/>
      <c r="HS105" s="67"/>
      <c r="HT105" s="67"/>
      <c r="HU105" s="67"/>
      <c r="HV105" s="66"/>
      <c r="HW105" s="66"/>
      <c r="HX105" s="66"/>
      <c r="HY105" s="66"/>
      <c r="IB105" s="66"/>
      <c r="IC105" s="66"/>
      <c r="ID105" s="66"/>
      <c r="IE105" s="66"/>
      <c r="IF105" s="66"/>
      <c r="IG105" s="66"/>
    </row>
    <row r="106" spans="86:241" ht="15" customHeight="1">
      <c r="CH106" s="60"/>
      <c r="CI106" s="60"/>
      <c r="CJ106" s="60"/>
      <c r="CK106" s="60"/>
      <c r="CL106" s="60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9"/>
      <c r="FG106" s="73"/>
      <c r="FK106" s="74"/>
      <c r="FR106" s="79"/>
      <c r="FS106" s="79"/>
      <c r="FT106" s="79"/>
      <c r="FU106" s="79"/>
      <c r="FV106" s="80"/>
      <c r="FW106" s="80"/>
      <c r="FX106" s="80"/>
      <c r="FY106" s="80"/>
      <c r="GH106" s="67"/>
      <c r="HA106" s="68"/>
      <c r="HG106" s="67"/>
      <c r="HH106" s="66"/>
      <c r="HI106" s="66"/>
      <c r="HJ106" s="66"/>
      <c r="HK106" s="67"/>
      <c r="HL106" s="67"/>
      <c r="HM106" s="67"/>
      <c r="HP106" s="66"/>
      <c r="HQ106" s="66"/>
      <c r="HS106" s="67"/>
      <c r="HT106" s="67"/>
      <c r="HU106" s="67"/>
      <c r="HV106" s="66"/>
      <c r="HW106" s="66"/>
      <c r="HX106" s="66"/>
      <c r="HY106" s="66"/>
      <c r="IB106" s="66"/>
      <c r="IC106" s="66"/>
      <c r="ID106" s="66"/>
      <c r="IE106" s="66"/>
      <c r="IF106" s="66"/>
      <c r="IG106" s="66"/>
    </row>
    <row r="107" spans="86:241" ht="15" customHeight="1">
      <c r="CH107" s="60"/>
      <c r="CI107" s="60"/>
      <c r="CJ107" s="60"/>
      <c r="CK107" s="60"/>
      <c r="CL107" s="60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9"/>
      <c r="FG107" s="73"/>
      <c r="FK107" s="74"/>
      <c r="FR107" s="79"/>
      <c r="FS107" s="79"/>
      <c r="FT107" s="79"/>
      <c r="FU107" s="79"/>
      <c r="FV107" s="80"/>
      <c r="FW107" s="80"/>
      <c r="FX107" s="80"/>
      <c r="FY107" s="80"/>
      <c r="GH107" s="67"/>
      <c r="HA107" s="68"/>
      <c r="HG107" s="67"/>
      <c r="HH107" s="66"/>
      <c r="HI107" s="66"/>
      <c r="HJ107" s="66"/>
      <c r="HK107" s="67"/>
      <c r="HL107" s="67"/>
      <c r="HM107" s="67"/>
      <c r="HP107" s="66"/>
      <c r="HQ107" s="66"/>
      <c r="HS107" s="67"/>
      <c r="HT107" s="67"/>
      <c r="HU107" s="67"/>
      <c r="HV107" s="66"/>
      <c r="HW107" s="66"/>
      <c r="HX107" s="66"/>
      <c r="HY107" s="66"/>
      <c r="IB107" s="66"/>
      <c r="IC107" s="66"/>
      <c r="ID107" s="66"/>
      <c r="IE107" s="66"/>
      <c r="IF107" s="66"/>
      <c r="IG107" s="66"/>
    </row>
    <row r="108" spans="86:241" ht="15" customHeight="1">
      <c r="CH108" s="60"/>
      <c r="CI108" s="60"/>
      <c r="CJ108" s="60"/>
      <c r="CK108" s="60"/>
      <c r="CL108" s="60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9"/>
      <c r="FG108" s="73"/>
      <c r="FK108" s="74"/>
      <c r="FR108" s="79"/>
      <c r="FS108" s="79"/>
      <c r="FT108" s="79"/>
      <c r="FU108" s="79"/>
      <c r="FV108" s="80"/>
      <c r="FW108" s="80"/>
      <c r="FX108" s="80"/>
      <c r="FY108" s="80"/>
      <c r="GH108" s="67"/>
      <c r="HA108" s="68"/>
      <c r="HG108" s="67"/>
      <c r="HH108" s="66"/>
      <c r="HI108" s="66"/>
      <c r="HJ108" s="66"/>
      <c r="HK108" s="67"/>
      <c r="HL108" s="67"/>
      <c r="HM108" s="67"/>
      <c r="HP108" s="66"/>
      <c r="HQ108" s="66"/>
      <c r="HS108" s="67"/>
      <c r="HT108" s="67"/>
      <c r="HU108" s="67"/>
      <c r="HV108" s="66"/>
      <c r="HW108" s="66"/>
      <c r="HX108" s="66"/>
      <c r="HY108" s="66"/>
      <c r="IB108" s="66"/>
      <c r="IC108" s="66"/>
      <c r="ID108" s="66"/>
      <c r="IE108" s="66"/>
      <c r="IF108" s="66"/>
      <c r="IG108" s="66"/>
    </row>
    <row r="109" spans="86:241" ht="15" customHeight="1">
      <c r="CH109" s="60"/>
      <c r="CI109" s="60"/>
      <c r="CJ109" s="60"/>
      <c r="CK109" s="60"/>
      <c r="CL109" s="60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9"/>
      <c r="FG109" s="73"/>
      <c r="FK109" s="74"/>
      <c r="FR109" s="79"/>
      <c r="FS109" s="79"/>
      <c r="FT109" s="79"/>
      <c r="FU109" s="79"/>
      <c r="FV109" s="80"/>
      <c r="FW109" s="80"/>
      <c r="FX109" s="80"/>
      <c r="FY109" s="80"/>
      <c r="GH109" s="67"/>
      <c r="HA109" s="68"/>
      <c r="HG109" s="67"/>
      <c r="HH109" s="66"/>
      <c r="HI109" s="66"/>
      <c r="HJ109" s="66"/>
      <c r="HK109" s="67"/>
      <c r="HL109" s="67"/>
      <c r="HM109" s="67"/>
      <c r="HP109" s="66"/>
      <c r="HQ109" s="66"/>
      <c r="HS109" s="67"/>
      <c r="HT109" s="67"/>
      <c r="HU109" s="67"/>
      <c r="HV109" s="66"/>
      <c r="HW109" s="66"/>
      <c r="HX109" s="66"/>
      <c r="HY109" s="66"/>
      <c r="IB109" s="66"/>
      <c r="IC109" s="66"/>
      <c r="ID109" s="66"/>
      <c r="IE109" s="66"/>
      <c r="IF109" s="66"/>
      <c r="IG109" s="66"/>
    </row>
    <row r="110" spans="86:241" ht="15" customHeight="1">
      <c r="CH110" s="60"/>
      <c r="CI110" s="60"/>
      <c r="CJ110" s="60"/>
      <c r="CK110" s="60"/>
      <c r="CL110" s="60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9"/>
      <c r="FG110" s="73"/>
      <c r="FK110" s="74"/>
      <c r="FR110" s="79"/>
      <c r="FS110" s="79"/>
      <c r="FT110" s="79"/>
      <c r="FU110" s="79"/>
      <c r="FV110" s="80"/>
      <c r="FW110" s="80"/>
      <c r="FX110" s="80"/>
      <c r="FY110" s="80"/>
      <c r="GH110" s="67"/>
      <c r="HA110" s="68"/>
      <c r="HG110" s="67"/>
      <c r="HH110" s="66"/>
      <c r="HI110" s="66"/>
      <c r="HJ110" s="66"/>
      <c r="HK110" s="67"/>
      <c r="HL110" s="67"/>
      <c r="HM110" s="67"/>
      <c r="HP110" s="66"/>
      <c r="HQ110" s="66"/>
      <c r="HS110" s="67"/>
      <c r="HT110" s="67"/>
      <c r="HU110" s="67"/>
      <c r="HV110" s="66"/>
      <c r="HW110" s="66"/>
      <c r="HX110" s="66"/>
      <c r="HY110" s="66"/>
      <c r="IB110" s="66"/>
      <c r="IC110" s="66"/>
      <c r="ID110" s="66"/>
      <c r="IE110" s="66"/>
      <c r="IF110" s="66"/>
      <c r="IG110" s="66"/>
    </row>
    <row r="111" spans="86:241" ht="15" customHeight="1">
      <c r="CH111" s="60"/>
      <c r="CI111" s="60"/>
      <c r="CJ111" s="60"/>
      <c r="CK111" s="60"/>
      <c r="CL111" s="60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  <c r="DT111" s="77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9"/>
      <c r="FG111" s="73"/>
      <c r="FK111" s="74"/>
      <c r="FR111" s="79"/>
      <c r="FS111" s="79"/>
      <c r="FT111" s="79"/>
      <c r="FU111" s="79"/>
      <c r="FV111" s="80"/>
      <c r="FW111" s="80"/>
      <c r="FX111" s="80"/>
      <c r="FY111" s="80"/>
      <c r="GH111" s="67"/>
      <c r="HA111" s="68"/>
      <c r="HG111" s="67"/>
      <c r="HH111" s="66"/>
      <c r="HI111" s="66"/>
      <c r="HJ111" s="66"/>
      <c r="HK111" s="67"/>
      <c r="HL111" s="67"/>
      <c r="HM111" s="67"/>
      <c r="HP111" s="66"/>
      <c r="HQ111" s="66"/>
      <c r="HS111" s="67"/>
      <c r="HT111" s="67"/>
      <c r="HU111" s="67"/>
      <c r="HV111" s="66"/>
      <c r="HW111" s="66"/>
      <c r="HX111" s="66"/>
      <c r="HY111" s="66"/>
      <c r="IB111" s="66"/>
      <c r="IC111" s="66"/>
      <c r="ID111" s="66"/>
      <c r="IE111" s="66"/>
      <c r="IF111" s="66"/>
      <c r="IG111" s="66"/>
    </row>
    <row r="112" spans="86:241" ht="15" customHeight="1">
      <c r="CH112" s="60"/>
      <c r="CI112" s="60"/>
      <c r="CJ112" s="60"/>
      <c r="CK112" s="60"/>
      <c r="CL112" s="60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9"/>
      <c r="FG112" s="73"/>
      <c r="FK112" s="74"/>
      <c r="FR112" s="79"/>
      <c r="FS112" s="79"/>
      <c r="FT112" s="79"/>
      <c r="FU112" s="79"/>
      <c r="FV112" s="80"/>
      <c r="FW112" s="80"/>
      <c r="FX112" s="80"/>
      <c r="FY112" s="80"/>
      <c r="GH112" s="67"/>
      <c r="HA112" s="68"/>
      <c r="HG112" s="67"/>
      <c r="HH112" s="66"/>
      <c r="HI112" s="66"/>
      <c r="HJ112" s="66"/>
      <c r="HK112" s="67"/>
      <c r="HL112" s="67"/>
      <c r="HM112" s="67"/>
      <c r="HP112" s="66"/>
      <c r="HQ112" s="66"/>
      <c r="HS112" s="67"/>
      <c r="HT112" s="67"/>
      <c r="HU112" s="67"/>
      <c r="HV112" s="66"/>
      <c r="HW112" s="66"/>
      <c r="HX112" s="66"/>
      <c r="HY112" s="66"/>
      <c r="IB112" s="66"/>
      <c r="IC112" s="66"/>
      <c r="ID112" s="66"/>
      <c r="IE112" s="66"/>
      <c r="IF112" s="66"/>
      <c r="IG112" s="66"/>
    </row>
    <row r="113" spans="86:241" ht="15" customHeight="1">
      <c r="CH113" s="60"/>
      <c r="CI113" s="60"/>
      <c r="CJ113" s="60"/>
      <c r="CK113" s="60"/>
      <c r="CL113" s="60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9"/>
      <c r="FG113" s="73"/>
      <c r="FK113" s="74"/>
      <c r="FR113" s="79"/>
      <c r="FS113" s="79"/>
      <c r="FT113" s="79"/>
      <c r="FU113" s="79"/>
      <c r="FV113" s="80"/>
      <c r="FW113" s="80"/>
      <c r="FX113" s="80"/>
      <c r="FY113" s="80"/>
      <c r="GH113" s="67"/>
      <c r="HA113" s="68"/>
      <c r="HG113" s="67"/>
      <c r="HH113" s="66"/>
      <c r="HI113" s="66"/>
      <c r="HJ113" s="66"/>
      <c r="HK113" s="67"/>
      <c r="HL113" s="67"/>
      <c r="HM113" s="67"/>
      <c r="HP113" s="66"/>
      <c r="HQ113" s="66"/>
      <c r="HS113" s="67"/>
      <c r="HT113" s="67"/>
      <c r="HU113" s="67"/>
      <c r="HV113" s="66"/>
      <c r="HW113" s="66"/>
      <c r="HX113" s="66"/>
      <c r="HY113" s="66"/>
      <c r="IB113" s="66"/>
      <c r="IC113" s="66"/>
      <c r="ID113" s="66"/>
      <c r="IE113" s="66"/>
      <c r="IF113" s="66"/>
      <c r="IG113" s="66"/>
    </row>
    <row r="114" spans="86:241" ht="15" customHeight="1">
      <c r="CH114" s="60"/>
      <c r="CI114" s="60"/>
      <c r="CJ114" s="60"/>
      <c r="CK114" s="60"/>
      <c r="CL114" s="60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9"/>
      <c r="FG114" s="73"/>
      <c r="FK114" s="74"/>
      <c r="FR114" s="79"/>
      <c r="FS114" s="79"/>
      <c r="FT114" s="79"/>
      <c r="FU114" s="79"/>
      <c r="FV114" s="80"/>
      <c r="FW114" s="80"/>
      <c r="FX114" s="80"/>
      <c r="FY114" s="80"/>
      <c r="GH114" s="67"/>
      <c r="HA114" s="68"/>
      <c r="HG114" s="67"/>
      <c r="HH114" s="66"/>
      <c r="HI114" s="66"/>
      <c r="HJ114" s="66"/>
      <c r="HK114" s="67"/>
      <c r="HL114" s="67"/>
      <c r="HM114" s="67"/>
      <c r="HP114" s="66"/>
      <c r="HQ114" s="66"/>
      <c r="HS114" s="67"/>
      <c r="HT114" s="67"/>
      <c r="HU114" s="67"/>
      <c r="HV114" s="66"/>
      <c r="HW114" s="66"/>
      <c r="HX114" s="66"/>
      <c r="HY114" s="66"/>
      <c r="IB114" s="66"/>
      <c r="IC114" s="66"/>
      <c r="ID114" s="66"/>
      <c r="IE114" s="66"/>
      <c r="IF114" s="66"/>
      <c r="IG114" s="66"/>
    </row>
    <row r="115" spans="86:241" ht="15" customHeight="1">
      <c r="CH115" s="60"/>
      <c r="CI115" s="60"/>
      <c r="CJ115" s="60"/>
      <c r="CK115" s="60"/>
      <c r="CL115" s="60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9"/>
      <c r="FG115" s="73"/>
      <c r="FK115" s="74"/>
      <c r="FR115" s="79"/>
      <c r="FS115" s="79"/>
      <c r="FT115" s="79"/>
      <c r="FU115" s="79"/>
      <c r="FV115" s="80"/>
      <c r="FW115" s="80"/>
      <c r="FX115" s="80"/>
      <c r="FY115" s="80"/>
      <c r="GH115" s="67"/>
      <c r="HA115" s="68"/>
      <c r="HG115" s="67"/>
      <c r="HH115" s="66"/>
      <c r="HI115" s="66"/>
      <c r="HJ115" s="66"/>
      <c r="HK115" s="67"/>
      <c r="HL115" s="67"/>
      <c r="HM115" s="67"/>
      <c r="HP115" s="66"/>
      <c r="HQ115" s="66"/>
      <c r="HS115" s="67"/>
      <c r="HT115" s="67"/>
      <c r="HU115" s="67"/>
      <c r="HV115" s="66"/>
      <c r="HW115" s="66"/>
      <c r="HX115" s="66"/>
      <c r="HY115" s="66"/>
      <c r="IB115" s="66"/>
      <c r="IC115" s="66"/>
      <c r="ID115" s="66"/>
      <c r="IE115" s="66"/>
      <c r="IF115" s="66"/>
      <c r="IG115" s="66"/>
    </row>
    <row r="116" spans="86:241" ht="15" customHeight="1">
      <c r="CH116" s="60"/>
      <c r="CI116" s="60"/>
      <c r="CJ116" s="60"/>
      <c r="CK116" s="60"/>
      <c r="CL116" s="60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9"/>
      <c r="FG116" s="73"/>
      <c r="FK116" s="74"/>
      <c r="FR116" s="79"/>
      <c r="FS116" s="79"/>
      <c r="FT116" s="79"/>
      <c r="FU116" s="79"/>
      <c r="FV116" s="80"/>
      <c r="FW116" s="80"/>
      <c r="FX116" s="80"/>
      <c r="FY116" s="80"/>
      <c r="GH116" s="67"/>
      <c r="HA116" s="68"/>
      <c r="HG116" s="67"/>
      <c r="HH116" s="66"/>
      <c r="HI116" s="66"/>
      <c r="HJ116" s="66"/>
      <c r="HK116" s="67"/>
      <c r="HL116" s="67"/>
      <c r="HM116" s="67"/>
      <c r="HP116" s="66"/>
      <c r="HQ116" s="66"/>
      <c r="HS116" s="67"/>
      <c r="HT116" s="67"/>
      <c r="HU116" s="67"/>
      <c r="HY116" s="66"/>
      <c r="IA116" s="67"/>
      <c r="IG116" s="66"/>
    </row>
    <row r="117" spans="86:241" ht="15" customHeight="1">
      <c r="CH117" s="60"/>
      <c r="CI117" s="60"/>
      <c r="CJ117" s="60"/>
      <c r="CK117" s="60"/>
      <c r="CL117" s="60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9"/>
      <c r="FG117" s="73"/>
      <c r="FK117" s="74"/>
      <c r="FR117" s="79"/>
      <c r="FS117" s="79"/>
      <c r="FT117" s="79"/>
      <c r="FU117" s="79"/>
      <c r="FV117" s="80"/>
      <c r="FW117" s="80"/>
      <c r="FX117" s="80"/>
      <c r="FY117" s="80"/>
      <c r="GH117" s="67"/>
      <c r="HA117" s="68"/>
      <c r="HG117" s="67"/>
      <c r="HH117" s="66"/>
      <c r="HI117" s="66"/>
      <c r="HJ117" s="66"/>
      <c r="HK117" s="67"/>
      <c r="HL117" s="67"/>
      <c r="HM117" s="67"/>
      <c r="HP117" s="66"/>
      <c r="HQ117" s="66"/>
      <c r="HS117" s="67"/>
      <c r="HT117" s="67"/>
      <c r="HU117" s="67"/>
      <c r="HY117" s="66"/>
      <c r="IA117" s="67"/>
      <c r="IG117" s="66"/>
    </row>
    <row r="118" spans="86:241" ht="15" customHeight="1">
      <c r="CH118" s="60"/>
      <c r="CI118" s="60"/>
      <c r="CJ118" s="60"/>
      <c r="CK118" s="60"/>
      <c r="CL118" s="60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9"/>
      <c r="FG118" s="73"/>
      <c r="FK118" s="74"/>
      <c r="FR118" s="79"/>
      <c r="FS118" s="79"/>
      <c r="FT118" s="79"/>
      <c r="FU118" s="79"/>
      <c r="FV118" s="80"/>
      <c r="FW118" s="80"/>
      <c r="FX118" s="80"/>
      <c r="FY118" s="80"/>
      <c r="GH118" s="67"/>
      <c r="HA118" s="68"/>
      <c r="HG118" s="67"/>
      <c r="HH118" s="66"/>
      <c r="HI118" s="66"/>
      <c r="HJ118" s="66"/>
      <c r="HK118" s="67"/>
      <c r="HL118" s="67"/>
      <c r="HM118" s="67"/>
      <c r="HP118" s="66"/>
      <c r="HQ118" s="66"/>
      <c r="HS118" s="67"/>
      <c r="HT118" s="67"/>
      <c r="HU118" s="67"/>
      <c r="HY118" s="66"/>
      <c r="IA118" s="67"/>
      <c r="IG118" s="66"/>
    </row>
    <row r="119" spans="86:241" ht="15" customHeight="1">
      <c r="CH119" s="60"/>
      <c r="CI119" s="60"/>
      <c r="CJ119" s="60"/>
      <c r="CK119" s="60"/>
      <c r="CL119" s="60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9"/>
      <c r="FG119" s="73"/>
      <c r="FK119" s="74"/>
      <c r="FR119" s="79"/>
      <c r="FS119" s="79"/>
      <c r="FT119" s="79"/>
      <c r="FU119" s="79"/>
      <c r="FV119" s="80"/>
      <c r="FW119" s="80"/>
      <c r="FX119" s="80"/>
      <c r="FY119" s="80"/>
      <c r="GH119" s="67"/>
      <c r="HA119" s="68"/>
      <c r="HG119" s="67"/>
      <c r="HH119" s="66"/>
      <c r="HI119" s="66"/>
      <c r="HJ119" s="66"/>
      <c r="HK119" s="67"/>
      <c r="HL119" s="67"/>
      <c r="HM119" s="67"/>
      <c r="HP119" s="66"/>
      <c r="HQ119" s="66"/>
      <c r="HS119" s="67"/>
      <c r="HT119" s="67"/>
      <c r="HU119" s="67"/>
      <c r="HY119" s="66"/>
      <c r="IA119" s="67"/>
      <c r="IG119" s="66"/>
    </row>
    <row r="120" spans="86:241" ht="15" customHeight="1">
      <c r="CH120" s="60"/>
      <c r="CI120" s="60"/>
      <c r="CJ120" s="60"/>
      <c r="CK120" s="60"/>
      <c r="CL120" s="60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9"/>
      <c r="FG120" s="73"/>
      <c r="FK120" s="74"/>
      <c r="FR120" s="79"/>
      <c r="FS120" s="79"/>
      <c r="FT120" s="79"/>
      <c r="FU120" s="79"/>
      <c r="FV120" s="80"/>
      <c r="FW120" s="80"/>
      <c r="FX120" s="80"/>
      <c r="FY120" s="80"/>
      <c r="GH120" s="67"/>
      <c r="HA120" s="68"/>
      <c r="HG120" s="67"/>
      <c r="HH120" s="66"/>
      <c r="HI120" s="66"/>
      <c r="HJ120" s="66"/>
      <c r="HK120" s="67"/>
      <c r="HL120" s="67"/>
      <c r="HM120" s="67"/>
      <c r="HP120" s="66"/>
      <c r="HQ120" s="66"/>
      <c r="HS120" s="67"/>
      <c r="HT120" s="67"/>
      <c r="HU120" s="67"/>
      <c r="HY120" s="66"/>
      <c r="IA120" s="67"/>
      <c r="IG120" s="66"/>
    </row>
    <row r="121" spans="86:241" ht="15" customHeight="1">
      <c r="CH121" s="60"/>
      <c r="CI121" s="60"/>
      <c r="CJ121" s="60"/>
      <c r="CK121" s="60"/>
      <c r="CL121" s="60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9"/>
      <c r="FG121" s="73"/>
      <c r="FK121" s="74"/>
      <c r="FR121" s="79"/>
      <c r="FS121" s="79"/>
      <c r="FT121" s="79"/>
      <c r="FU121" s="79"/>
      <c r="FV121" s="80"/>
      <c r="FW121" s="80"/>
      <c r="FX121" s="80"/>
      <c r="FY121" s="80"/>
      <c r="GH121" s="67"/>
      <c r="HA121" s="68"/>
      <c r="HG121" s="67"/>
      <c r="HH121" s="66"/>
      <c r="HI121" s="66"/>
      <c r="HJ121" s="66"/>
      <c r="HK121" s="67"/>
      <c r="HL121" s="67"/>
      <c r="HM121" s="67"/>
      <c r="HP121" s="66"/>
      <c r="HQ121" s="66"/>
      <c r="HS121" s="67"/>
      <c r="HT121" s="67"/>
      <c r="HU121" s="67"/>
      <c r="HY121" s="66"/>
      <c r="IA121" s="67"/>
      <c r="IG121" s="66"/>
    </row>
    <row r="122" spans="86:241" ht="15" customHeight="1">
      <c r="CH122" s="60"/>
      <c r="CI122" s="60"/>
      <c r="CJ122" s="60"/>
      <c r="CK122" s="60"/>
      <c r="CL122" s="60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9"/>
      <c r="FG122" s="73"/>
      <c r="FK122" s="74"/>
      <c r="FR122" s="79"/>
      <c r="FS122" s="79"/>
      <c r="FT122" s="79"/>
      <c r="FU122" s="79"/>
      <c r="FV122" s="80"/>
      <c r="FW122" s="80"/>
      <c r="FX122" s="80"/>
      <c r="FY122" s="80"/>
      <c r="GH122" s="67"/>
      <c r="HA122" s="68"/>
      <c r="HG122" s="67"/>
      <c r="HH122" s="66"/>
      <c r="HI122" s="66"/>
      <c r="HJ122" s="66"/>
      <c r="HK122" s="67"/>
      <c r="HL122" s="67"/>
      <c r="HM122" s="67"/>
      <c r="HP122" s="66"/>
      <c r="HQ122" s="66"/>
      <c r="HS122" s="67"/>
      <c r="HT122" s="67"/>
      <c r="HU122" s="67"/>
      <c r="HY122" s="66"/>
      <c r="IA122" s="67"/>
      <c r="IG122" s="66"/>
    </row>
    <row r="123" spans="86:241" ht="15" customHeight="1">
      <c r="CH123" s="60"/>
      <c r="CI123" s="60"/>
      <c r="CJ123" s="60"/>
      <c r="CK123" s="60"/>
      <c r="CL123" s="60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9"/>
      <c r="FG123" s="73"/>
      <c r="FK123" s="74"/>
      <c r="FR123" s="79"/>
      <c r="FS123" s="79"/>
      <c r="FT123" s="79"/>
      <c r="FU123" s="79"/>
      <c r="FV123" s="80"/>
      <c r="FW123" s="80"/>
      <c r="FX123" s="80"/>
      <c r="FY123" s="80"/>
      <c r="GH123" s="67"/>
      <c r="HA123" s="68"/>
      <c r="HG123" s="67"/>
      <c r="HH123" s="66"/>
      <c r="HI123" s="66"/>
      <c r="HJ123" s="66"/>
      <c r="HK123" s="67"/>
      <c r="HL123" s="67"/>
      <c r="HM123" s="67"/>
      <c r="HP123" s="66"/>
      <c r="HQ123" s="66"/>
      <c r="HS123" s="67"/>
      <c r="HT123" s="67"/>
      <c r="HU123" s="67"/>
      <c r="HY123" s="66"/>
      <c r="IA123" s="67"/>
      <c r="IG123" s="66"/>
    </row>
    <row r="124" spans="86:241" ht="15" customHeight="1">
      <c r="CH124" s="60"/>
      <c r="CI124" s="60"/>
      <c r="CJ124" s="60"/>
      <c r="CK124" s="60"/>
      <c r="CL124" s="60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9"/>
      <c r="FG124" s="73"/>
      <c r="FK124" s="74"/>
      <c r="FR124" s="79"/>
      <c r="FS124" s="79"/>
      <c r="FT124" s="79"/>
      <c r="FU124" s="79"/>
      <c r="FV124" s="80"/>
      <c r="FW124" s="80"/>
      <c r="FX124" s="80"/>
      <c r="FY124" s="80"/>
      <c r="GH124" s="67"/>
      <c r="HA124" s="68"/>
      <c r="HG124" s="67"/>
      <c r="HH124" s="66"/>
      <c r="HI124" s="66"/>
      <c r="HJ124" s="66"/>
      <c r="HK124" s="67"/>
      <c r="HL124" s="67"/>
      <c r="HM124" s="67"/>
      <c r="HP124" s="66"/>
      <c r="HQ124" s="66"/>
      <c r="HS124" s="67"/>
      <c r="HT124" s="67"/>
      <c r="HU124" s="67"/>
      <c r="HY124" s="66"/>
      <c r="IA124" s="67"/>
      <c r="IG124" s="66"/>
    </row>
    <row r="125" spans="86:241" ht="15" customHeight="1">
      <c r="CH125" s="60"/>
      <c r="CI125" s="60"/>
      <c r="CJ125" s="60"/>
      <c r="CK125" s="60"/>
      <c r="CL125" s="60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9"/>
      <c r="FG125" s="73"/>
      <c r="FK125" s="74"/>
      <c r="FR125" s="79"/>
      <c r="FS125" s="79"/>
      <c r="FT125" s="79"/>
      <c r="FU125" s="79"/>
      <c r="FV125" s="80"/>
      <c r="FW125" s="80"/>
      <c r="FX125" s="80"/>
      <c r="FY125" s="80"/>
      <c r="GH125" s="67"/>
      <c r="HA125" s="68"/>
      <c r="HG125" s="67"/>
      <c r="HH125" s="66"/>
      <c r="HI125" s="66"/>
      <c r="HJ125" s="66"/>
      <c r="HK125" s="67"/>
      <c r="HL125" s="67"/>
      <c r="HM125" s="67"/>
      <c r="HP125" s="66"/>
      <c r="HQ125" s="66"/>
      <c r="HS125" s="67"/>
      <c r="HT125" s="67"/>
      <c r="HU125" s="67"/>
      <c r="HY125" s="66"/>
      <c r="IA125" s="67"/>
      <c r="IG125" s="66"/>
    </row>
    <row r="126" spans="86:241" ht="15" customHeight="1">
      <c r="CH126" s="60"/>
      <c r="CI126" s="60"/>
      <c r="CJ126" s="60"/>
      <c r="CK126" s="60"/>
      <c r="CL126" s="60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9"/>
      <c r="FG126" s="73"/>
      <c r="FK126" s="74"/>
      <c r="FR126" s="79"/>
      <c r="FS126" s="79"/>
      <c r="FT126" s="79"/>
      <c r="FU126" s="79"/>
      <c r="FV126" s="80"/>
      <c r="FW126" s="80"/>
      <c r="FX126" s="80"/>
      <c r="FY126" s="80"/>
      <c r="GH126" s="67"/>
      <c r="HA126" s="68"/>
      <c r="HK126" s="69"/>
      <c r="HL126" s="68"/>
      <c r="HM126" s="67"/>
      <c r="HR126" s="66"/>
      <c r="HU126" s="67"/>
      <c r="HY126" s="66"/>
      <c r="IA126" s="67"/>
      <c r="IG126" s="66"/>
    </row>
    <row r="127" spans="86:241" ht="15" customHeight="1">
      <c r="CH127" s="60"/>
      <c r="CI127" s="60"/>
      <c r="CJ127" s="60"/>
      <c r="CK127" s="60"/>
      <c r="CL127" s="60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9"/>
      <c r="FG127" s="73"/>
      <c r="FK127" s="74"/>
      <c r="FR127" s="79"/>
      <c r="FS127" s="79"/>
      <c r="FT127" s="79"/>
      <c r="FU127" s="79"/>
      <c r="FV127" s="80"/>
      <c r="FW127" s="80"/>
      <c r="FX127" s="80"/>
      <c r="FY127" s="80"/>
      <c r="GH127" s="67"/>
      <c r="HA127" s="68"/>
      <c r="HK127" s="69"/>
      <c r="HL127" s="68"/>
      <c r="HM127" s="67"/>
      <c r="HR127" s="66"/>
      <c r="HU127" s="67"/>
      <c r="HY127" s="66"/>
      <c r="IA127" s="67"/>
      <c r="IG127" s="66"/>
    </row>
    <row r="128" spans="86:241" ht="15" customHeight="1">
      <c r="CH128" s="60"/>
      <c r="CI128" s="60"/>
      <c r="CJ128" s="60"/>
      <c r="CK128" s="60"/>
      <c r="CL128" s="60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9"/>
      <c r="FG128" s="73"/>
      <c r="FK128" s="74"/>
      <c r="FR128" s="79"/>
      <c r="FS128" s="79"/>
      <c r="FT128" s="79"/>
      <c r="FU128" s="79"/>
      <c r="FV128" s="80"/>
      <c r="FW128" s="80"/>
      <c r="FX128" s="80"/>
      <c r="FY128" s="80"/>
      <c r="GH128" s="67"/>
      <c r="HA128" s="68"/>
      <c r="HK128" s="69"/>
      <c r="HL128" s="68"/>
      <c r="HM128" s="67"/>
      <c r="HR128" s="66"/>
      <c r="HU128" s="67"/>
      <c r="HY128" s="66"/>
      <c r="IA128" s="67"/>
      <c r="IG128" s="66"/>
    </row>
    <row r="129" spans="86:241" ht="15" customHeight="1">
      <c r="CH129" s="60"/>
      <c r="CI129" s="60"/>
      <c r="CJ129" s="60"/>
      <c r="CK129" s="60"/>
      <c r="CL129" s="60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9"/>
      <c r="FG129" s="73"/>
      <c r="FK129" s="74"/>
      <c r="FR129" s="79"/>
      <c r="FS129" s="79"/>
      <c r="FT129" s="79"/>
      <c r="FU129" s="79"/>
      <c r="FV129" s="80"/>
      <c r="FW129" s="80"/>
      <c r="FX129" s="80"/>
      <c r="FY129" s="80"/>
      <c r="GH129" s="67"/>
      <c r="HA129" s="68"/>
      <c r="HK129" s="69"/>
      <c r="HL129" s="68"/>
      <c r="HM129" s="67"/>
      <c r="HR129" s="66"/>
      <c r="HU129" s="67"/>
      <c r="HY129" s="66"/>
      <c r="IA129" s="67"/>
      <c r="IG129" s="66"/>
    </row>
    <row r="130" spans="86:241" ht="15" customHeight="1">
      <c r="CH130" s="60"/>
      <c r="CI130" s="60"/>
      <c r="CJ130" s="60"/>
      <c r="CK130" s="60"/>
      <c r="CL130" s="60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9"/>
      <c r="FG130" s="73"/>
      <c r="FK130" s="74"/>
      <c r="FR130" s="79"/>
      <c r="FS130" s="79"/>
      <c r="FT130" s="79"/>
      <c r="FU130" s="79"/>
      <c r="FV130" s="80"/>
      <c r="FW130" s="80"/>
      <c r="FX130" s="80"/>
      <c r="FY130" s="80"/>
      <c r="GH130" s="67"/>
      <c r="HA130" s="68"/>
      <c r="HK130" s="69"/>
      <c r="HL130" s="68"/>
      <c r="HM130" s="67"/>
      <c r="HR130" s="66"/>
      <c r="HU130" s="67"/>
      <c r="HY130" s="66"/>
      <c r="IA130" s="67"/>
      <c r="IG130" s="66"/>
    </row>
    <row r="131" spans="86:241" ht="15" customHeight="1">
      <c r="CH131" s="60"/>
      <c r="CI131" s="60"/>
      <c r="CJ131" s="60"/>
      <c r="CK131" s="60"/>
      <c r="CL131" s="60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9"/>
      <c r="FG131" s="73"/>
      <c r="FK131" s="74"/>
      <c r="FR131" s="79"/>
      <c r="FS131" s="79"/>
      <c r="FT131" s="79"/>
      <c r="FU131" s="79"/>
      <c r="FV131" s="80"/>
      <c r="FW131" s="80"/>
      <c r="FX131" s="80"/>
      <c r="FY131" s="80"/>
      <c r="GH131" s="67"/>
      <c r="HA131" s="68"/>
      <c r="HK131" s="69"/>
      <c r="HL131" s="68"/>
      <c r="HM131" s="67"/>
      <c r="HR131" s="66"/>
      <c r="HU131" s="67"/>
      <c r="HY131" s="66"/>
      <c r="IA131" s="67"/>
      <c r="IG131" s="66"/>
    </row>
    <row r="132" spans="86:241" ht="15" customHeight="1">
      <c r="CH132" s="60"/>
      <c r="CI132" s="60"/>
      <c r="CJ132" s="60"/>
      <c r="CK132" s="60"/>
      <c r="CL132" s="60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9"/>
      <c r="FG132" s="73"/>
      <c r="FK132" s="74"/>
      <c r="FR132" s="79"/>
      <c r="FS132" s="79"/>
      <c r="FT132" s="79"/>
      <c r="FU132" s="79"/>
      <c r="FV132" s="80"/>
      <c r="FW132" s="80"/>
      <c r="FX132" s="80"/>
      <c r="FY132" s="80"/>
      <c r="GH132" s="67"/>
      <c r="HA132" s="68"/>
      <c r="HK132" s="69"/>
      <c r="HL132" s="68"/>
      <c r="HM132" s="67"/>
      <c r="HR132" s="66"/>
      <c r="HU132" s="67"/>
      <c r="HY132" s="66"/>
      <c r="IA132" s="67"/>
      <c r="IG132" s="66"/>
    </row>
    <row r="133" spans="86:241" ht="15" customHeight="1">
      <c r="CH133" s="60"/>
      <c r="CI133" s="60"/>
      <c r="CJ133" s="60"/>
      <c r="CK133" s="60"/>
      <c r="CL133" s="60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9"/>
      <c r="FG133" s="73"/>
      <c r="FK133" s="74"/>
      <c r="FR133" s="79"/>
      <c r="FS133" s="79"/>
      <c r="FT133" s="79"/>
      <c r="FU133" s="79"/>
      <c r="FV133" s="80"/>
      <c r="FW133" s="80"/>
      <c r="FX133" s="80"/>
      <c r="FY133" s="80"/>
      <c r="GH133" s="67"/>
      <c r="HA133" s="68"/>
      <c r="HK133" s="69"/>
      <c r="HL133" s="68"/>
      <c r="HM133" s="67"/>
      <c r="HR133" s="66"/>
      <c r="HU133" s="67"/>
      <c r="HY133" s="66"/>
      <c r="IA133" s="67"/>
      <c r="IG133" s="66"/>
    </row>
    <row r="134" spans="86:241" ht="15" customHeight="1">
      <c r="CH134" s="60"/>
      <c r="CI134" s="60"/>
      <c r="CJ134" s="60"/>
      <c r="CK134" s="60"/>
      <c r="CL134" s="60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9"/>
      <c r="FG134" s="73"/>
      <c r="FK134" s="74"/>
      <c r="FR134" s="79"/>
      <c r="FS134" s="79"/>
      <c r="FT134" s="79"/>
      <c r="FU134" s="79"/>
      <c r="FV134" s="80"/>
      <c r="FW134" s="80"/>
      <c r="FX134" s="80"/>
      <c r="FY134" s="80"/>
      <c r="GH134" s="67"/>
      <c r="HA134" s="68"/>
      <c r="HK134" s="69"/>
      <c r="HL134" s="68"/>
      <c r="HM134" s="67"/>
      <c r="HR134" s="66"/>
      <c r="HU134" s="67"/>
      <c r="HY134" s="66"/>
      <c r="IA134" s="67"/>
      <c r="IG134" s="66"/>
    </row>
    <row r="135" spans="86:241" ht="15" customHeight="1">
      <c r="CH135" s="60"/>
      <c r="CI135" s="60"/>
      <c r="CJ135" s="60"/>
      <c r="CK135" s="60"/>
      <c r="CL135" s="60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9"/>
      <c r="FG135" s="73"/>
      <c r="FK135" s="74"/>
      <c r="FR135" s="79"/>
      <c r="FS135" s="79"/>
      <c r="FT135" s="79"/>
      <c r="FU135" s="79"/>
      <c r="FV135" s="80"/>
      <c r="FW135" s="80"/>
      <c r="FX135" s="80"/>
      <c r="FY135" s="80"/>
      <c r="GH135" s="67"/>
      <c r="HA135" s="68"/>
      <c r="HK135" s="69"/>
      <c r="HL135" s="68"/>
      <c r="HM135" s="67"/>
      <c r="HR135" s="66"/>
      <c r="HU135" s="67"/>
      <c r="HY135" s="66"/>
      <c r="IA135" s="67"/>
      <c r="IG135" s="66"/>
    </row>
    <row r="136" spans="86:241" ht="15" customHeight="1">
      <c r="CH136" s="60"/>
      <c r="CI136" s="60"/>
      <c r="CJ136" s="60"/>
      <c r="CK136" s="60"/>
      <c r="CL136" s="60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9"/>
      <c r="FG136" s="73"/>
      <c r="FK136" s="74"/>
      <c r="FR136" s="79"/>
      <c r="FS136" s="79"/>
      <c r="FT136" s="79"/>
      <c r="FU136" s="79"/>
      <c r="FV136" s="80"/>
      <c r="FW136" s="80"/>
      <c r="FX136" s="80"/>
      <c r="FY136" s="80"/>
      <c r="GH136" s="67"/>
      <c r="HA136" s="68"/>
      <c r="HK136" s="69"/>
      <c r="HL136" s="68"/>
      <c r="HM136" s="67"/>
      <c r="HR136" s="66"/>
      <c r="HU136" s="67"/>
      <c r="HY136" s="66"/>
      <c r="IA136" s="67"/>
      <c r="IG136" s="66"/>
    </row>
    <row r="137" spans="86:241" ht="15" customHeight="1">
      <c r="CH137" s="60"/>
      <c r="CI137" s="60"/>
      <c r="CJ137" s="60"/>
      <c r="CK137" s="60"/>
      <c r="CL137" s="60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9"/>
      <c r="FG137" s="73"/>
      <c r="FK137" s="74"/>
      <c r="FR137" s="79"/>
      <c r="FS137" s="79"/>
      <c r="FT137" s="79"/>
      <c r="FU137" s="79"/>
      <c r="FV137" s="80"/>
      <c r="FW137" s="80"/>
      <c r="FX137" s="80"/>
      <c r="FY137" s="80"/>
      <c r="GH137" s="67"/>
      <c r="HA137" s="68"/>
      <c r="HK137" s="69"/>
      <c r="HL137" s="68"/>
      <c r="HM137" s="67"/>
      <c r="HR137" s="66"/>
      <c r="HU137" s="67"/>
      <c r="HY137" s="66"/>
      <c r="IA137" s="67"/>
      <c r="IG137" s="66"/>
    </row>
    <row r="138" spans="86:241" ht="15" customHeight="1">
      <c r="CH138" s="60"/>
      <c r="CI138" s="60"/>
      <c r="CJ138" s="60"/>
      <c r="CK138" s="60"/>
      <c r="CL138" s="60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9"/>
      <c r="FG138" s="73"/>
      <c r="FK138" s="74"/>
      <c r="FR138" s="79"/>
      <c r="FS138" s="79"/>
      <c r="FT138" s="79"/>
      <c r="FU138" s="79"/>
      <c r="FV138" s="80"/>
      <c r="FW138" s="80"/>
      <c r="FX138" s="80"/>
      <c r="FY138" s="80"/>
      <c r="GH138" s="67"/>
      <c r="HA138" s="68"/>
      <c r="HK138" s="69"/>
      <c r="HL138" s="68"/>
      <c r="HM138" s="67"/>
      <c r="HR138" s="66"/>
      <c r="HU138" s="67"/>
      <c r="HY138" s="66"/>
      <c r="IA138" s="67"/>
      <c r="IG138" s="66"/>
    </row>
    <row r="139" spans="86:241" ht="15" customHeight="1">
      <c r="CH139" s="60"/>
      <c r="CI139" s="60"/>
      <c r="CJ139" s="60"/>
      <c r="CK139" s="60"/>
      <c r="CL139" s="60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7"/>
      <c r="DS139" s="77"/>
      <c r="DT139" s="77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9"/>
      <c r="FG139" s="73"/>
      <c r="FK139" s="74"/>
      <c r="FR139" s="79"/>
      <c r="FS139" s="79"/>
      <c r="FT139" s="79"/>
      <c r="FU139" s="79"/>
      <c r="FV139" s="80"/>
      <c r="FW139" s="80"/>
      <c r="FX139" s="80"/>
      <c r="FY139" s="80"/>
      <c r="GH139" s="67"/>
      <c r="HA139" s="68"/>
      <c r="HK139" s="69"/>
      <c r="HL139" s="68"/>
      <c r="HM139" s="67"/>
      <c r="HR139" s="66"/>
      <c r="HU139" s="67"/>
      <c r="HY139" s="66"/>
      <c r="IA139" s="67"/>
      <c r="IG139" s="66"/>
    </row>
    <row r="140" spans="6:241" ht="15" customHeight="1"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DU140" s="83"/>
      <c r="DV140" s="83"/>
      <c r="DW140" s="83"/>
      <c r="DX140" s="83"/>
      <c r="DY140" s="83"/>
      <c r="DZ140" s="83"/>
      <c r="EA140" s="83"/>
      <c r="EB140" s="83"/>
      <c r="EC140" s="83"/>
      <c r="ED140" s="83"/>
      <c r="EE140" s="83"/>
      <c r="EF140" s="83"/>
      <c r="EG140" s="83"/>
      <c r="EH140" s="83"/>
      <c r="EI140" s="83"/>
      <c r="EJ140" s="83"/>
      <c r="EK140" s="83"/>
      <c r="EL140" s="83"/>
      <c r="EM140" s="83"/>
      <c r="EN140" s="83"/>
      <c r="EO140" s="83"/>
      <c r="EP140" s="83"/>
      <c r="EQ140" s="83"/>
      <c r="ER140" s="83"/>
      <c r="ES140" s="83"/>
      <c r="ET140" s="83"/>
      <c r="EU140" s="83"/>
      <c r="EV140" s="83"/>
      <c r="EW140" s="83"/>
      <c r="EX140" s="83"/>
      <c r="EY140" s="83"/>
      <c r="EZ140" s="83"/>
      <c r="FA140" s="83"/>
      <c r="FB140" s="83"/>
      <c r="FC140" s="83"/>
      <c r="FD140" s="83"/>
      <c r="FE140" s="83"/>
      <c r="FF140" s="80"/>
      <c r="FG140" s="67"/>
      <c r="FR140" s="80"/>
      <c r="FS140" s="80"/>
      <c r="FT140" s="80"/>
      <c r="FU140" s="80"/>
      <c r="FV140" s="80"/>
      <c r="FW140" s="80"/>
      <c r="FX140" s="80"/>
      <c r="FY140" s="80"/>
      <c r="GH140" s="67"/>
      <c r="HA140" s="68"/>
      <c r="HK140" s="69"/>
      <c r="HL140" s="68"/>
      <c r="HM140" s="67"/>
      <c r="HR140" s="66"/>
      <c r="HU140" s="67"/>
      <c r="HY140" s="66"/>
      <c r="IA140" s="67"/>
      <c r="IG140" s="66"/>
    </row>
    <row r="141" spans="6:241" ht="15" customHeight="1"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DU141" s="83"/>
      <c r="DV141" s="83"/>
      <c r="DW141" s="83"/>
      <c r="DX141" s="83"/>
      <c r="DY141" s="83"/>
      <c r="DZ141" s="83"/>
      <c r="EA141" s="83"/>
      <c r="EB141" s="83"/>
      <c r="EC141" s="83"/>
      <c r="ED141" s="83"/>
      <c r="EE141" s="83"/>
      <c r="EF141" s="83"/>
      <c r="EG141" s="83"/>
      <c r="EH141" s="83"/>
      <c r="EI141" s="83"/>
      <c r="EJ141" s="83"/>
      <c r="EK141" s="83"/>
      <c r="EL141" s="83"/>
      <c r="EM141" s="83"/>
      <c r="EN141" s="83"/>
      <c r="EO141" s="83"/>
      <c r="EP141" s="83"/>
      <c r="EQ141" s="83"/>
      <c r="ER141" s="83"/>
      <c r="ES141" s="83"/>
      <c r="ET141" s="83"/>
      <c r="EU141" s="83"/>
      <c r="EV141" s="83"/>
      <c r="EW141" s="83"/>
      <c r="EX141" s="83"/>
      <c r="EY141" s="83"/>
      <c r="EZ141" s="83"/>
      <c r="FA141" s="83"/>
      <c r="FB141" s="83"/>
      <c r="FC141" s="83"/>
      <c r="FD141" s="83"/>
      <c r="FE141" s="83"/>
      <c r="FF141" s="80"/>
      <c r="FG141" s="67"/>
      <c r="FR141" s="80"/>
      <c r="FS141" s="80"/>
      <c r="FT141" s="80"/>
      <c r="FU141" s="80"/>
      <c r="FV141" s="80"/>
      <c r="FW141" s="80"/>
      <c r="FX141" s="80"/>
      <c r="FY141" s="80"/>
      <c r="GH141" s="67"/>
      <c r="HA141" s="68"/>
      <c r="HK141" s="69"/>
      <c r="HL141" s="68"/>
      <c r="HM141" s="67"/>
      <c r="HR141" s="66"/>
      <c r="HU141" s="67"/>
      <c r="HY141" s="66"/>
      <c r="IA141" s="67"/>
      <c r="IG141" s="66"/>
    </row>
    <row r="142" spans="6:241" ht="15" customHeight="1"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DU142" s="83"/>
      <c r="DV142" s="83"/>
      <c r="DW142" s="83"/>
      <c r="DX142" s="83"/>
      <c r="DY142" s="83"/>
      <c r="DZ142" s="83"/>
      <c r="EA142" s="83"/>
      <c r="EB142" s="83"/>
      <c r="EC142" s="83"/>
      <c r="ED142" s="83"/>
      <c r="EE142" s="83"/>
      <c r="EF142" s="83"/>
      <c r="EG142" s="83"/>
      <c r="EH142" s="83"/>
      <c r="EI142" s="83"/>
      <c r="EJ142" s="83"/>
      <c r="EK142" s="83"/>
      <c r="EL142" s="83"/>
      <c r="EM142" s="83"/>
      <c r="EN142" s="83"/>
      <c r="EO142" s="83"/>
      <c r="EP142" s="83"/>
      <c r="EQ142" s="83"/>
      <c r="ER142" s="83"/>
      <c r="ES142" s="83"/>
      <c r="ET142" s="83"/>
      <c r="EU142" s="83"/>
      <c r="EV142" s="83"/>
      <c r="EW142" s="83"/>
      <c r="EX142" s="83"/>
      <c r="EY142" s="83"/>
      <c r="EZ142" s="83"/>
      <c r="FA142" s="83"/>
      <c r="FB142" s="83"/>
      <c r="FC142" s="83"/>
      <c r="FD142" s="83"/>
      <c r="FE142" s="83"/>
      <c r="FF142" s="80"/>
      <c r="FR142" s="80"/>
      <c r="FS142" s="80"/>
      <c r="FT142" s="80"/>
      <c r="FU142" s="80"/>
      <c r="FV142" s="80"/>
      <c r="FW142" s="80"/>
      <c r="FX142" s="80"/>
      <c r="FY142" s="80"/>
      <c r="GH142" s="67"/>
      <c r="HA142" s="68"/>
      <c r="HK142" s="69"/>
      <c r="HL142" s="68"/>
      <c r="HM142" s="67"/>
      <c r="HR142" s="66"/>
      <c r="HU142" s="67"/>
      <c r="HY142" s="66"/>
      <c r="IA142" s="67"/>
      <c r="IG142" s="66"/>
    </row>
    <row r="143" spans="6:241" ht="15" customHeight="1"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DU143" s="83"/>
      <c r="DV143" s="83"/>
      <c r="DW143" s="83"/>
      <c r="DX143" s="83"/>
      <c r="DY143" s="83"/>
      <c r="DZ143" s="83"/>
      <c r="EA143" s="83"/>
      <c r="EB143" s="83"/>
      <c r="EC143" s="83"/>
      <c r="ED143" s="83"/>
      <c r="EE143" s="83"/>
      <c r="EF143" s="83"/>
      <c r="EG143" s="83"/>
      <c r="EH143" s="83"/>
      <c r="EI143" s="83"/>
      <c r="EJ143" s="83"/>
      <c r="EK143" s="83"/>
      <c r="EL143" s="83"/>
      <c r="EM143" s="83"/>
      <c r="EN143" s="83"/>
      <c r="EO143" s="83"/>
      <c r="EP143" s="83"/>
      <c r="EQ143" s="83"/>
      <c r="ER143" s="83"/>
      <c r="ES143" s="83"/>
      <c r="ET143" s="83"/>
      <c r="EU143" s="83"/>
      <c r="EV143" s="83"/>
      <c r="EW143" s="83"/>
      <c r="EX143" s="83"/>
      <c r="EY143" s="83"/>
      <c r="EZ143" s="83"/>
      <c r="FA143" s="83"/>
      <c r="FB143" s="83"/>
      <c r="FC143" s="83"/>
      <c r="FD143" s="83"/>
      <c r="FE143" s="83"/>
      <c r="FF143" s="80"/>
      <c r="FR143" s="80"/>
      <c r="FS143" s="80"/>
      <c r="FT143" s="80"/>
      <c r="FU143" s="80"/>
      <c r="FV143" s="80"/>
      <c r="FW143" s="80"/>
      <c r="FX143" s="80"/>
      <c r="FY143" s="80"/>
      <c r="GH143" s="67"/>
      <c r="HA143" s="68"/>
      <c r="HK143" s="69"/>
      <c r="HL143" s="68"/>
      <c r="HM143" s="67"/>
      <c r="HR143" s="66"/>
      <c r="HU143" s="67"/>
      <c r="HY143" s="66"/>
      <c r="IA143" s="67"/>
      <c r="IG143" s="66"/>
    </row>
    <row r="144" spans="6:241" ht="15" customHeight="1"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DU144" s="83"/>
      <c r="DV144" s="83"/>
      <c r="DW144" s="83"/>
      <c r="DX144" s="83"/>
      <c r="DY144" s="83"/>
      <c r="DZ144" s="83"/>
      <c r="EA144" s="83"/>
      <c r="EB144" s="83"/>
      <c r="EC144" s="83"/>
      <c r="ED144" s="83"/>
      <c r="EE144" s="83"/>
      <c r="EF144" s="83"/>
      <c r="EG144" s="83"/>
      <c r="EH144" s="83"/>
      <c r="EI144" s="83"/>
      <c r="EJ144" s="83"/>
      <c r="EK144" s="83"/>
      <c r="EL144" s="83"/>
      <c r="EM144" s="83"/>
      <c r="EN144" s="83"/>
      <c r="EO144" s="83"/>
      <c r="EP144" s="83"/>
      <c r="EQ144" s="83"/>
      <c r="ER144" s="83"/>
      <c r="ES144" s="83"/>
      <c r="ET144" s="83"/>
      <c r="EU144" s="83"/>
      <c r="EV144" s="83"/>
      <c r="EW144" s="83"/>
      <c r="EX144" s="83"/>
      <c r="EY144" s="83"/>
      <c r="EZ144" s="83"/>
      <c r="FA144" s="83"/>
      <c r="FB144" s="83"/>
      <c r="FC144" s="83"/>
      <c r="FD144" s="83"/>
      <c r="FE144" s="83"/>
      <c r="FF144" s="80"/>
      <c r="FR144" s="80"/>
      <c r="FS144" s="80"/>
      <c r="FT144" s="80"/>
      <c r="FU144" s="80"/>
      <c r="FV144" s="80"/>
      <c r="FW144" s="80"/>
      <c r="FX144" s="80"/>
      <c r="FY144" s="80"/>
      <c r="GH144" s="67"/>
      <c r="HA144" s="68"/>
      <c r="HK144" s="69"/>
      <c r="HL144" s="68"/>
      <c r="HM144" s="67"/>
      <c r="HR144" s="66"/>
      <c r="HU144" s="67"/>
      <c r="HY144" s="66"/>
      <c r="IA144" s="67"/>
      <c r="IG144" s="66"/>
    </row>
    <row r="145" spans="6:241" ht="15" customHeight="1"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DU145" s="83"/>
      <c r="DV145" s="83"/>
      <c r="DW145" s="83"/>
      <c r="DX145" s="83"/>
      <c r="DY145" s="83"/>
      <c r="DZ145" s="83"/>
      <c r="EA145" s="83"/>
      <c r="EB145" s="83"/>
      <c r="EC145" s="83"/>
      <c r="ED145" s="83"/>
      <c r="EE145" s="83"/>
      <c r="EF145" s="83"/>
      <c r="EG145" s="83"/>
      <c r="EH145" s="83"/>
      <c r="EI145" s="83"/>
      <c r="EJ145" s="83"/>
      <c r="EK145" s="83"/>
      <c r="EL145" s="83"/>
      <c r="EM145" s="83"/>
      <c r="EN145" s="83"/>
      <c r="EO145" s="83"/>
      <c r="EP145" s="83"/>
      <c r="EQ145" s="83"/>
      <c r="ER145" s="83"/>
      <c r="ES145" s="83"/>
      <c r="ET145" s="83"/>
      <c r="EU145" s="83"/>
      <c r="EV145" s="83"/>
      <c r="EW145" s="83"/>
      <c r="EX145" s="83"/>
      <c r="EY145" s="83"/>
      <c r="EZ145" s="83"/>
      <c r="FA145" s="83"/>
      <c r="FB145" s="83"/>
      <c r="FC145" s="83"/>
      <c r="FD145" s="83"/>
      <c r="FE145" s="83"/>
      <c r="FF145" s="80"/>
      <c r="FR145" s="80"/>
      <c r="FS145" s="80"/>
      <c r="FT145" s="80"/>
      <c r="FU145" s="80"/>
      <c r="FV145" s="80"/>
      <c r="FW145" s="80"/>
      <c r="FX145" s="80"/>
      <c r="FY145" s="80"/>
      <c r="GH145" s="67"/>
      <c r="HA145" s="68"/>
      <c r="HK145" s="69"/>
      <c r="HL145" s="68"/>
      <c r="HM145" s="67"/>
      <c r="HR145" s="66"/>
      <c r="HU145" s="67"/>
      <c r="HY145" s="66"/>
      <c r="IA145" s="67"/>
      <c r="IG145" s="66"/>
    </row>
    <row r="146" spans="6:241" ht="15" customHeight="1"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DU146" s="83"/>
      <c r="DV146" s="83"/>
      <c r="DW146" s="83"/>
      <c r="DX146" s="83"/>
      <c r="DY146" s="83"/>
      <c r="DZ146" s="83"/>
      <c r="EA146" s="83"/>
      <c r="EB146" s="83"/>
      <c r="EC146" s="83"/>
      <c r="ED146" s="83"/>
      <c r="EE146" s="83"/>
      <c r="EF146" s="83"/>
      <c r="EG146" s="83"/>
      <c r="EH146" s="83"/>
      <c r="EI146" s="83"/>
      <c r="EJ146" s="83"/>
      <c r="EK146" s="83"/>
      <c r="EL146" s="83"/>
      <c r="EM146" s="83"/>
      <c r="EN146" s="83"/>
      <c r="EO146" s="83"/>
      <c r="EP146" s="83"/>
      <c r="EQ146" s="83"/>
      <c r="ER146" s="83"/>
      <c r="ES146" s="83"/>
      <c r="ET146" s="83"/>
      <c r="EU146" s="83"/>
      <c r="EV146" s="83"/>
      <c r="EW146" s="83"/>
      <c r="EX146" s="83"/>
      <c r="EY146" s="83"/>
      <c r="EZ146" s="83"/>
      <c r="FA146" s="83"/>
      <c r="FB146" s="83"/>
      <c r="FC146" s="83"/>
      <c r="FD146" s="83"/>
      <c r="FE146" s="83"/>
      <c r="FF146" s="80"/>
      <c r="FR146" s="80"/>
      <c r="FS146" s="80"/>
      <c r="FT146" s="80"/>
      <c r="FU146" s="80"/>
      <c r="FV146" s="80"/>
      <c r="FW146" s="80"/>
      <c r="FX146" s="80"/>
      <c r="FY146" s="80"/>
      <c r="GH146" s="67"/>
      <c r="HA146" s="68"/>
      <c r="HK146" s="69"/>
      <c r="HL146" s="68"/>
      <c r="HM146" s="67"/>
      <c r="HR146" s="66"/>
      <c r="HU146" s="67"/>
      <c r="HY146" s="66"/>
      <c r="IA146" s="67"/>
      <c r="IG146" s="66"/>
    </row>
    <row r="147" spans="6:241" ht="15" customHeight="1"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DU147" s="83"/>
      <c r="DV147" s="83"/>
      <c r="DW147" s="83"/>
      <c r="DX147" s="83"/>
      <c r="DY147" s="83"/>
      <c r="DZ147" s="83"/>
      <c r="EA147" s="83"/>
      <c r="EB147" s="83"/>
      <c r="EC147" s="83"/>
      <c r="ED147" s="83"/>
      <c r="EE147" s="83"/>
      <c r="EF147" s="83"/>
      <c r="EG147" s="83"/>
      <c r="EH147" s="83"/>
      <c r="EI147" s="83"/>
      <c r="EJ147" s="83"/>
      <c r="EK147" s="83"/>
      <c r="EL147" s="83"/>
      <c r="EM147" s="83"/>
      <c r="EN147" s="83"/>
      <c r="EO147" s="83"/>
      <c r="EP147" s="83"/>
      <c r="EQ147" s="83"/>
      <c r="ER147" s="83"/>
      <c r="ES147" s="83"/>
      <c r="ET147" s="83"/>
      <c r="EU147" s="83"/>
      <c r="EV147" s="83"/>
      <c r="EW147" s="83"/>
      <c r="EX147" s="83"/>
      <c r="EY147" s="83"/>
      <c r="EZ147" s="83"/>
      <c r="FA147" s="83"/>
      <c r="FB147" s="83"/>
      <c r="FC147" s="83"/>
      <c r="FD147" s="83"/>
      <c r="FE147" s="83"/>
      <c r="FF147" s="80"/>
      <c r="FR147" s="80"/>
      <c r="FS147" s="80"/>
      <c r="FT147" s="80"/>
      <c r="FU147" s="80"/>
      <c r="FV147" s="80"/>
      <c r="FW147" s="80"/>
      <c r="FX147" s="80"/>
      <c r="FY147" s="80"/>
      <c r="GH147" s="67"/>
      <c r="HA147" s="68"/>
      <c r="HK147" s="69"/>
      <c r="HL147" s="68"/>
      <c r="HM147" s="67"/>
      <c r="HR147" s="66"/>
      <c r="HU147" s="67"/>
      <c r="HY147" s="66"/>
      <c r="IA147" s="67"/>
      <c r="IG147" s="66"/>
    </row>
    <row r="148" spans="6:241" ht="15" customHeight="1"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DU148" s="83"/>
      <c r="DV148" s="83"/>
      <c r="DW148" s="83"/>
      <c r="DX148" s="83"/>
      <c r="DY148" s="83"/>
      <c r="DZ148" s="83"/>
      <c r="EA148" s="83"/>
      <c r="EB148" s="83"/>
      <c r="EC148" s="83"/>
      <c r="ED148" s="83"/>
      <c r="EE148" s="83"/>
      <c r="EF148" s="83"/>
      <c r="EG148" s="83"/>
      <c r="EH148" s="83"/>
      <c r="EI148" s="83"/>
      <c r="EJ148" s="83"/>
      <c r="EK148" s="83"/>
      <c r="EL148" s="83"/>
      <c r="EM148" s="83"/>
      <c r="EN148" s="83"/>
      <c r="EO148" s="83"/>
      <c r="EP148" s="83"/>
      <c r="EQ148" s="83"/>
      <c r="ER148" s="83"/>
      <c r="ES148" s="83"/>
      <c r="ET148" s="83"/>
      <c r="EU148" s="83"/>
      <c r="EV148" s="83"/>
      <c r="EW148" s="83"/>
      <c r="EX148" s="83"/>
      <c r="EY148" s="83"/>
      <c r="EZ148" s="83"/>
      <c r="FA148" s="83"/>
      <c r="FB148" s="83"/>
      <c r="FC148" s="83"/>
      <c r="FD148" s="83"/>
      <c r="FE148" s="83"/>
      <c r="FF148" s="80"/>
      <c r="FR148" s="80"/>
      <c r="FS148" s="80"/>
      <c r="FT148" s="80"/>
      <c r="FU148" s="80"/>
      <c r="FV148" s="80"/>
      <c r="FW148" s="80"/>
      <c r="FX148" s="80"/>
      <c r="FY148" s="80"/>
      <c r="GH148" s="67"/>
      <c r="HA148" s="68"/>
      <c r="HK148" s="69"/>
      <c r="HL148" s="68"/>
      <c r="HM148" s="67"/>
      <c r="HR148" s="66"/>
      <c r="HU148" s="67"/>
      <c r="HY148" s="66"/>
      <c r="IA148" s="67"/>
      <c r="IG148" s="66"/>
    </row>
    <row r="149" spans="6:241" ht="15" customHeight="1"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DU149" s="83"/>
      <c r="DV149" s="83"/>
      <c r="DW149" s="83"/>
      <c r="DX149" s="83"/>
      <c r="DY149" s="83"/>
      <c r="DZ149" s="83"/>
      <c r="EA149" s="83"/>
      <c r="EB149" s="83"/>
      <c r="EC149" s="83"/>
      <c r="ED149" s="83"/>
      <c r="EE149" s="83"/>
      <c r="EF149" s="83"/>
      <c r="EG149" s="83"/>
      <c r="EH149" s="83"/>
      <c r="EI149" s="83"/>
      <c r="EJ149" s="83"/>
      <c r="EK149" s="83"/>
      <c r="EL149" s="83"/>
      <c r="EM149" s="83"/>
      <c r="EN149" s="83"/>
      <c r="EO149" s="83"/>
      <c r="EP149" s="83"/>
      <c r="EQ149" s="83"/>
      <c r="ER149" s="83"/>
      <c r="ES149" s="83"/>
      <c r="ET149" s="83"/>
      <c r="EU149" s="83"/>
      <c r="EV149" s="83"/>
      <c r="EW149" s="83"/>
      <c r="EX149" s="83"/>
      <c r="EY149" s="83"/>
      <c r="EZ149" s="83"/>
      <c r="FA149" s="83"/>
      <c r="FB149" s="83"/>
      <c r="FC149" s="83"/>
      <c r="FD149" s="83"/>
      <c r="FE149" s="83"/>
      <c r="FF149" s="80"/>
      <c r="FR149" s="80"/>
      <c r="FS149" s="80"/>
      <c r="FT149" s="80"/>
      <c r="FU149" s="80"/>
      <c r="FV149" s="80"/>
      <c r="FW149" s="80"/>
      <c r="FX149" s="80"/>
      <c r="FY149" s="80"/>
      <c r="GH149" s="67"/>
      <c r="HA149" s="68"/>
      <c r="HK149" s="69"/>
      <c r="HL149" s="68"/>
      <c r="HM149" s="67"/>
      <c r="HR149" s="66"/>
      <c r="HU149" s="67"/>
      <c r="HY149" s="66"/>
      <c r="IA149" s="67"/>
      <c r="IG149" s="66"/>
    </row>
    <row r="150" spans="6:241" ht="15" customHeight="1"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DU150" s="83"/>
      <c r="DV150" s="83"/>
      <c r="DW150" s="83"/>
      <c r="DX150" s="83"/>
      <c r="DY150" s="83"/>
      <c r="DZ150" s="83"/>
      <c r="EA150" s="83"/>
      <c r="EB150" s="83"/>
      <c r="EC150" s="83"/>
      <c r="ED150" s="83"/>
      <c r="EE150" s="83"/>
      <c r="EF150" s="83"/>
      <c r="EG150" s="83"/>
      <c r="EH150" s="83"/>
      <c r="EI150" s="83"/>
      <c r="EJ150" s="83"/>
      <c r="EK150" s="83"/>
      <c r="EL150" s="83"/>
      <c r="EM150" s="83"/>
      <c r="EN150" s="83"/>
      <c r="EO150" s="83"/>
      <c r="EP150" s="83"/>
      <c r="EQ150" s="83"/>
      <c r="ER150" s="83"/>
      <c r="ES150" s="83"/>
      <c r="ET150" s="83"/>
      <c r="EU150" s="83"/>
      <c r="EV150" s="83"/>
      <c r="EW150" s="83"/>
      <c r="EX150" s="83"/>
      <c r="EY150" s="83"/>
      <c r="EZ150" s="83"/>
      <c r="FA150" s="83"/>
      <c r="FB150" s="83"/>
      <c r="FC150" s="83"/>
      <c r="FD150" s="83"/>
      <c r="FE150" s="83"/>
      <c r="FF150" s="80"/>
      <c r="FR150" s="80"/>
      <c r="FS150" s="80"/>
      <c r="FT150" s="80"/>
      <c r="FU150" s="80"/>
      <c r="FV150" s="80"/>
      <c r="FW150" s="80"/>
      <c r="FX150" s="80"/>
      <c r="FY150" s="80"/>
      <c r="GH150" s="67"/>
      <c r="HA150" s="68"/>
      <c r="HK150" s="69"/>
      <c r="HL150" s="68"/>
      <c r="HM150" s="67"/>
      <c r="HR150" s="66"/>
      <c r="HU150" s="67"/>
      <c r="HY150" s="66"/>
      <c r="IA150" s="67"/>
      <c r="IG150" s="66"/>
    </row>
    <row r="151" spans="6:241" ht="15" customHeight="1"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DU151" s="83"/>
      <c r="DV151" s="83"/>
      <c r="DW151" s="83"/>
      <c r="DX151" s="83"/>
      <c r="DY151" s="83"/>
      <c r="DZ151" s="83"/>
      <c r="EA151" s="83"/>
      <c r="EB151" s="83"/>
      <c r="EC151" s="83"/>
      <c r="ED151" s="83"/>
      <c r="EE151" s="83"/>
      <c r="EF151" s="83"/>
      <c r="EG151" s="83"/>
      <c r="EH151" s="83"/>
      <c r="EI151" s="83"/>
      <c r="EJ151" s="83"/>
      <c r="EK151" s="83"/>
      <c r="EL151" s="83"/>
      <c r="EM151" s="83"/>
      <c r="EN151" s="83"/>
      <c r="EO151" s="83"/>
      <c r="EP151" s="83"/>
      <c r="EQ151" s="83"/>
      <c r="ER151" s="83"/>
      <c r="ES151" s="83"/>
      <c r="ET151" s="83"/>
      <c r="EU151" s="83"/>
      <c r="EV151" s="83"/>
      <c r="EW151" s="83"/>
      <c r="EX151" s="83"/>
      <c r="EY151" s="83"/>
      <c r="EZ151" s="83"/>
      <c r="FA151" s="83"/>
      <c r="FB151" s="83"/>
      <c r="FC151" s="83"/>
      <c r="FD151" s="83"/>
      <c r="FE151" s="83"/>
      <c r="FF151" s="80"/>
      <c r="FR151" s="80"/>
      <c r="FS151" s="80"/>
      <c r="FT151" s="80"/>
      <c r="FU151" s="80"/>
      <c r="FV151" s="80"/>
      <c r="FW151" s="80"/>
      <c r="FX151" s="80"/>
      <c r="FY151" s="80"/>
      <c r="GH151" s="67"/>
      <c r="HA151" s="68"/>
      <c r="HK151" s="69"/>
      <c r="HL151" s="68"/>
      <c r="HM151" s="67"/>
      <c r="HR151" s="66"/>
      <c r="HU151" s="67"/>
      <c r="HY151" s="66"/>
      <c r="IA151" s="67"/>
      <c r="IG151" s="66"/>
    </row>
    <row r="152" spans="6:241" ht="15" customHeight="1"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DU152" s="83"/>
      <c r="DV152" s="83"/>
      <c r="DW152" s="83"/>
      <c r="DX152" s="83"/>
      <c r="DY152" s="83"/>
      <c r="DZ152" s="83"/>
      <c r="EA152" s="83"/>
      <c r="EB152" s="83"/>
      <c r="EC152" s="83"/>
      <c r="ED152" s="83"/>
      <c r="EE152" s="83"/>
      <c r="EF152" s="83"/>
      <c r="EG152" s="83"/>
      <c r="EH152" s="83"/>
      <c r="EI152" s="83"/>
      <c r="EJ152" s="83"/>
      <c r="EK152" s="83"/>
      <c r="EL152" s="83"/>
      <c r="EM152" s="83"/>
      <c r="EN152" s="83"/>
      <c r="EO152" s="83"/>
      <c r="EP152" s="83"/>
      <c r="EQ152" s="83"/>
      <c r="ER152" s="83"/>
      <c r="ES152" s="83"/>
      <c r="ET152" s="83"/>
      <c r="EU152" s="83"/>
      <c r="EV152" s="83"/>
      <c r="EW152" s="83"/>
      <c r="EX152" s="83"/>
      <c r="EY152" s="83"/>
      <c r="EZ152" s="83"/>
      <c r="FA152" s="83"/>
      <c r="FB152" s="83"/>
      <c r="FC152" s="83"/>
      <c r="FD152" s="83"/>
      <c r="FE152" s="83"/>
      <c r="FF152" s="80"/>
      <c r="FR152" s="80"/>
      <c r="FS152" s="80"/>
      <c r="FT152" s="80"/>
      <c r="FU152" s="80"/>
      <c r="FV152" s="80"/>
      <c r="FW152" s="80"/>
      <c r="FX152" s="80"/>
      <c r="FY152" s="80"/>
      <c r="GH152" s="67"/>
      <c r="HA152" s="68"/>
      <c r="HK152" s="69"/>
      <c r="HL152" s="68"/>
      <c r="HM152" s="67"/>
      <c r="HR152" s="66"/>
      <c r="HU152" s="67"/>
      <c r="HY152" s="66"/>
      <c r="IA152" s="67"/>
      <c r="IG152" s="66"/>
    </row>
    <row r="153" spans="6:241" ht="15" customHeight="1"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DU153" s="83"/>
      <c r="DV153" s="83"/>
      <c r="DW153" s="83"/>
      <c r="DX153" s="83"/>
      <c r="DY153" s="83"/>
      <c r="DZ153" s="83"/>
      <c r="EA153" s="83"/>
      <c r="EB153" s="83"/>
      <c r="EC153" s="83"/>
      <c r="ED153" s="83"/>
      <c r="EE153" s="83"/>
      <c r="EF153" s="83"/>
      <c r="EG153" s="83"/>
      <c r="EH153" s="83"/>
      <c r="EI153" s="83"/>
      <c r="EJ153" s="83"/>
      <c r="EK153" s="83"/>
      <c r="EL153" s="83"/>
      <c r="EM153" s="83"/>
      <c r="EN153" s="83"/>
      <c r="EO153" s="83"/>
      <c r="EP153" s="83"/>
      <c r="EQ153" s="83"/>
      <c r="ER153" s="83"/>
      <c r="ES153" s="83"/>
      <c r="ET153" s="83"/>
      <c r="EU153" s="83"/>
      <c r="EV153" s="83"/>
      <c r="EW153" s="83"/>
      <c r="EX153" s="83"/>
      <c r="EY153" s="83"/>
      <c r="EZ153" s="83"/>
      <c r="FA153" s="83"/>
      <c r="FB153" s="83"/>
      <c r="FC153" s="83"/>
      <c r="FD153" s="83"/>
      <c r="FE153" s="83"/>
      <c r="FF153" s="80"/>
      <c r="FR153" s="80"/>
      <c r="FS153" s="80"/>
      <c r="FT153" s="80"/>
      <c r="FU153" s="80"/>
      <c r="FV153" s="80"/>
      <c r="FW153" s="80"/>
      <c r="FX153" s="80"/>
      <c r="FY153" s="80"/>
      <c r="GH153" s="67"/>
      <c r="HA153" s="68"/>
      <c r="HK153" s="69"/>
      <c r="HL153" s="68"/>
      <c r="HM153" s="67"/>
      <c r="HR153" s="66"/>
      <c r="HU153" s="67"/>
      <c r="HY153" s="66"/>
      <c r="IA153" s="67"/>
      <c r="IG153" s="66"/>
    </row>
    <row r="154" spans="6:241" ht="15" customHeight="1"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DU154" s="83"/>
      <c r="DV154" s="83"/>
      <c r="DW154" s="83"/>
      <c r="DX154" s="83"/>
      <c r="DY154" s="83"/>
      <c r="DZ154" s="83"/>
      <c r="EA154" s="83"/>
      <c r="EB154" s="83"/>
      <c r="EC154" s="83"/>
      <c r="ED154" s="83"/>
      <c r="EE154" s="83"/>
      <c r="EF154" s="83"/>
      <c r="EG154" s="83"/>
      <c r="EH154" s="83"/>
      <c r="EI154" s="83"/>
      <c r="EJ154" s="83"/>
      <c r="EK154" s="83"/>
      <c r="EL154" s="83"/>
      <c r="EM154" s="83"/>
      <c r="EN154" s="83"/>
      <c r="EO154" s="83"/>
      <c r="EP154" s="83"/>
      <c r="EQ154" s="83"/>
      <c r="ER154" s="83"/>
      <c r="ES154" s="83"/>
      <c r="ET154" s="83"/>
      <c r="EU154" s="83"/>
      <c r="EV154" s="83"/>
      <c r="EW154" s="83"/>
      <c r="EX154" s="83"/>
      <c r="EY154" s="83"/>
      <c r="EZ154" s="83"/>
      <c r="FA154" s="83"/>
      <c r="FB154" s="83"/>
      <c r="FC154" s="83"/>
      <c r="FD154" s="83"/>
      <c r="FE154" s="83"/>
      <c r="FF154" s="80"/>
      <c r="FR154" s="80"/>
      <c r="FS154" s="80"/>
      <c r="FT154" s="80"/>
      <c r="FU154" s="80"/>
      <c r="FV154" s="80"/>
      <c r="FW154" s="80"/>
      <c r="FX154" s="80"/>
      <c r="FY154" s="80"/>
      <c r="GH154" s="67"/>
      <c r="HA154" s="68"/>
      <c r="HK154" s="69"/>
      <c r="HL154" s="68"/>
      <c r="HM154" s="67"/>
      <c r="HR154" s="66"/>
      <c r="HU154" s="67"/>
      <c r="HY154" s="66"/>
      <c r="IA154" s="67"/>
      <c r="IG154" s="66"/>
    </row>
    <row r="155" spans="6:241" ht="15" customHeight="1"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DU155" s="83"/>
      <c r="DV155" s="83"/>
      <c r="DW155" s="83"/>
      <c r="DX155" s="83"/>
      <c r="DY155" s="83"/>
      <c r="DZ155" s="83"/>
      <c r="EA155" s="83"/>
      <c r="EB155" s="83"/>
      <c r="EC155" s="83"/>
      <c r="ED155" s="83"/>
      <c r="EE155" s="83"/>
      <c r="EF155" s="83"/>
      <c r="EG155" s="83"/>
      <c r="EH155" s="83"/>
      <c r="EI155" s="83"/>
      <c r="EJ155" s="83"/>
      <c r="EK155" s="83"/>
      <c r="EL155" s="83"/>
      <c r="EM155" s="83"/>
      <c r="EN155" s="83"/>
      <c r="EO155" s="83"/>
      <c r="EP155" s="83"/>
      <c r="EQ155" s="83"/>
      <c r="ER155" s="83"/>
      <c r="ES155" s="83"/>
      <c r="ET155" s="83"/>
      <c r="EU155" s="83"/>
      <c r="EV155" s="83"/>
      <c r="EW155" s="83"/>
      <c r="EX155" s="83"/>
      <c r="EY155" s="83"/>
      <c r="EZ155" s="83"/>
      <c r="FA155" s="83"/>
      <c r="FB155" s="83"/>
      <c r="FC155" s="83"/>
      <c r="FD155" s="83"/>
      <c r="FE155" s="83"/>
      <c r="FF155" s="80"/>
      <c r="FR155" s="80"/>
      <c r="FS155" s="80"/>
      <c r="FT155" s="80"/>
      <c r="FU155" s="80"/>
      <c r="FV155" s="80"/>
      <c r="FW155" s="80"/>
      <c r="FX155" s="80"/>
      <c r="FY155" s="80"/>
      <c r="GH155" s="67"/>
      <c r="HA155" s="68"/>
      <c r="HK155" s="69"/>
      <c r="HL155" s="68"/>
      <c r="HM155" s="67"/>
      <c r="HR155" s="66"/>
      <c r="HU155" s="67"/>
      <c r="HY155" s="66"/>
      <c r="IA155" s="67"/>
      <c r="IG155" s="66"/>
    </row>
    <row r="156" spans="6:241" ht="15" customHeight="1"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DU156" s="83"/>
      <c r="DV156" s="83"/>
      <c r="DW156" s="83"/>
      <c r="DX156" s="83"/>
      <c r="DY156" s="83"/>
      <c r="DZ156" s="83"/>
      <c r="EA156" s="83"/>
      <c r="EB156" s="83"/>
      <c r="EC156" s="83"/>
      <c r="ED156" s="83"/>
      <c r="EE156" s="83"/>
      <c r="EF156" s="83"/>
      <c r="EG156" s="83"/>
      <c r="EH156" s="83"/>
      <c r="EI156" s="83"/>
      <c r="EJ156" s="83"/>
      <c r="EK156" s="83"/>
      <c r="EL156" s="83"/>
      <c r="EM156" s="83"/>
      <c r="EN156" s="83"/>
      <c r="EO156" s="83"/>
      <c r="EP156" s="83"/>
      <c r="EQ156" s="83"/>
      <c r="ER156" s="83"/>
      <c r="ES156" s="83"/>
      <c r="ET156" s="83"/>
      <c r="EU156" s="83"/>
      <c r="EV156" s="83"/>
      <c r="EW156" s="83"/>
      <c r="EX156" s="83"/>
      <c r="EY156" s="83"/>
      <c r="EZ156" s="83"/>
      <c r="FA156" s="83"/>
      <c r="FB156" s="83"/>
      <c r="FC156" s="83"/>
      <c r="FD156" s="83"/>
      <c r="FE156" s="83"/>
      <c r="FF156" s="80"/>
      <c r="FR156" s="80"/>
      <c r="FS156" s="80"/>
      <c r="FT156" s="80"/>
      <c r="FU156" s="80"/>
      <c r="FV156" s="80"/>
      <c r="FW156" s="80"/>
      <c r="FX156" s="80"/>
      <c r="FY156" s="80"/>
      <c r="GH156" s="67"/>
      <c r="HA156" s="68"/>
      <c r="HK156" s="69"/>
      <c r="HL156" s="68"/>
      <c r="HM156" s="67"/>
      <c r="HR156" s="66"/>
      <c r="HU156" s="67"/>
      <c r="HY156" s="66"/>
      <c r="IA156" s="67"/>
      <c r="IG156" s="66"/>
    </row>
    <row r="157" spans="6:241" ht="15" customHeight="1"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DU157" s="83"/>
      <c r="DV157" s="83"/>
      <c r="DW157" s="83"/>
      <c r="DX157" s="83"/>
      <c r="DY157" s="83"/>
      <c r="DZ157" s="83"/>
      <c r="EA157" s="83"/>
      <c r="EB157" s="83"/>
      <c r="EC157" s="83"/>
      <c r="ED157" s="83"/>
      <c r="EE157" s="83"/>
      <c r="EF157" s="83"/>
      <c r="EG157" s="83"/>
      <c r="EH157" s="83"/>
      <c r="EI157" s="83"/>
      <c r="EJ157" s="83"/>
      <c r="EK157" s="83"/>
      <c r="EL157" s="83"/>
      <c r="EM157" s="83"/>
      <c r="EN157" s="83"/>
      <c r="EO157" s="83"/>
      <c r="EP157" s="83"/>
      <c r="EQ157" s="83"/>
      <c r="ER157" s="83"/>
      <c r="ES157" s="83"/>
      <c r="ET157" s="83"/>
      <c r="EU157" s="83"/>
      <c r="EV157" s="83"/>
      <c r="EW157" s="83"/>
      <c r="EX157" s="83"/>
      <c r="EY157" s="83"/>
      <c r="EZ157" s="83"/>
      <c r="FA157" s="83"/>
      <c r="FB157" s="83"/>
      <c r="FC157" s="83"/>
      <c r="FD157" s="83"/>
      <c r="FE157" s="83"/>
      <c r="FF157" s="80"/>
      <c r="FR157" s="80"/>
      <c r="FS157" s="80"/>
      <c r="FT157" s="80"/>
      <c r="FU157" s="80"/>
      <c r="FV157" s="80"/>
      <c r="FW157" s="80"/>
      <c r="FX157" s="80"/>
      <c r="FY157" s="80"/>
      <c r="GH157" s="67"/>
      <c r="HA157" s="68"/>
      <c r="HK157" s="69"/>
      <c r="HL157" s="68"/>
      <c r="HM157" s="67"/>
      <c r="HR157" s="66"/>
      <c r="HU157" s="67"/>
      <c r="HY157" s="66"/>
      <c r="IA157" s="67"/>
      <c r="IG157" s="66"/>
    </row>
    <row r="158" spans="6:241" ht="15" customHeight="1"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DU158" s="83"/>
      <c r="DV158" s="83"/>
      <c r="DW158" s="83"/>
      <c r="DX158" s="83"/>
      <c r="DY158" s="83"/>
      <c r="DZ158" s="83"/>
      <c r="EA158" s="83"/>
      <c r="EB158" s="83"/>
      <c r="EC158" s="83"/>
      <c r="ED158" s="83"/>
      <c r="EE158" s="83"/>
      <c r="EF158" s="83"/>
      <c r="EG158" s="83"/>
      <c r="EH158" s="83"/>
      <c r="EI158" s="83"/>
      <c r="EJ158" s="83"/>
      <c r="EK158" s="83"/>
      <c r="EL158" s="83"/>
      <c r="EM158" s="83"/>
      <c r="EN158" s="83"/>
      <c r="EO158" s="83"/>
      <c r="EP158" s="83"/>
      <c r="EQ158" s="83"/>
      <c r="ER158" s="83"/>
      <c r="ES158" s="83"/>
      <c r="ET158" s="83"/>
      <c r="EU158" s="83"/>
      <c r="EV158" s="83"/>
      <c r="EW158" s="83"/>
      <c r="EX158" s="83"/>
      <c r="EY158" s="83"/>
      <c r="EZ158" s="83"/>
      <c r="FA158" s="83"/>
      <c r="FB158" s="83"/>
      <c r="FC158" s="83"/>
      <c r="FD158" s="83"/>
      <c r="FE158" s="83"/>
      <c r="FF158" s="80"/>
      <c r="FR158" s="80"/>
      <c r="FS158" s="80"/>
      <c r="FT158" s="80"/>
      <c r="FU158" s="80"/>
      <c r="FV158" s="80"/>
      <c r="FW158" s="80"/>
      <c r="FX158" s="80"/>
      <c r="FY158" s="80"/>
      <c r="GH158" s="67"/>
      <c r="HA158" s="68"/>
      <c r="HK158" s="69"/>
      <c r="HL158" s="68"/>
      <c r="HM158" s="67"/>
      <c r="HR158" s="66"/>
      <c r="HU158" s="67"/>
      <c r="HY158" s="66"/>
      <c r="IA158" s="67"/>
      <c r="IG158" s="66"/>
    </row>
    <row r="159" spans="6:241" ht="15" customHeight="1"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DU159" s="83"/>
      <c r="DV159" s="83"/>
      <c r="DW159" s="83"/>
      <c r="DX159" s="83"/>
      <c r="DY159" s="83"/>
      <c r="DZ159" s="83"/>
      <c r="EA159" s="83"/>
      <c r="EB159" s="83"/>
      <c r="EC159" s="83"/>
      <c r="ED159" s="83"/>
      <c r="EE159" s="83"/>
      <c r="EF159" s="83"/>
      <c r="EG159" s="83"/>
      <c r="EH159" s="83"/>
      <c r="EI159" s="83"/>
      <c r="EJ159" s="83"/>
      <c r="EK159" s="83"/>
      <c r="EL159" s="83"/>
      <c r="EM159" s="83"/>
      <c r="EN159" s="83"/>
      <c r="EO159" s="83"/>
      <c r="EP159" s="83"/>
      <c r="EQ159" s="83"/>
      <c r="ER159" s="83"/>
      <c r="ES159" s="83"/>
      <c r="ET159" s="83"/>
      <c r="EU159" s="83"/>
      <c r="EV159" s="83"/>
      <c r="EW159" s="83"/>
      <c r="EX159" s="83"/>
      <c r="EY159" s="83"/>
      <c r="EZ159" s="83"/>
      <c r="FA159" s="83"/>
      <c r="FB159" s="83"/>
      <c r="FC159" s="83"/>
      <c r="FD159" s="83"/>
      <c r="FE159" s="83"/>
      <c r="FF159" s="80"/>
      <c r="FR159" s="80"/>
      <c r="FS159" s="80"/>
      <c r="FT159" s="80"/>
      <c r="FU159" s="80"/>
      <c r="FV159" s="80"/>
      <c r="FW159" s="80"/>
      <c r="FX159" s="80"/>
      <c r="FY159" s="80"/>
      <c r="GH159" s="67"/>
      <c r="HA159" s="68"/>
      <c r="HK159" s="69"/>
      <c r="HL159" s="68"/>
      <c r="HM159" s="67"/>
      <c r="HR159" s="66"/>
      <c r="HU159" s="67"/>
      <c r="HY159" s="66"/>
      <c r="IA159" s="67"/>
      <c r="IG159" s="66"/>
    </row>
    <row r="160" spans="6:241" ht="15" customHeight="1"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DU160" s="83"/>
      <c r="DV160" s="83"/>
      <c r="DW160" s="83"/>
      <c r="DX160" s="83"/>
      <c r="DY160" s="83"/>
      <c r="DZ160" s="83"/>
      <c r="EA160" s="83"/>
      <c r="EB160" s="83"/>
      <c r="EC160" s="83"/>
      <c r="ED160" s="83"/>
      <c r="EE160" s="83"/>
      <c r="EF160" s="83"/>
      <c r="EG160" s="83"/>
      <c r="EH160" s="83"/>
      <c r="EI160" s="83"/>
      <c r="EJ160" s="83"/>
      <c r="EK160" s="83"/>
      <c r="EL160" s="83"/>
      <c r="EM160" s="83"/>
      <c r="EN160" s="83"/>
      <c r="EO160" s="83"/>
      <c r="EP160" s="83"/>
      <c r="EQ160" s="83"/>
      <c r="ER160" s="83"/>
      <c r="ES160" s="83"/>
      <c r="ET160" s="83"/>
      <c r="EU160" s="83"/>
      <c r="EV160" s="83"/>
      <c r="EW160" s="83"/>
      <c r="EX160" s="83"/>
      <c r="EY160" s="83"/>
      <c r="EZ160" s="83"/>
      <c r="FA160" s="83"/>
      <c r="FB160" s="83"/>
      <c r="FC160" s="83"/>
      <c r="FD160" s="83"/>
      <c r="FE160" s="83"/>
      <c r="FF160" s="80"/>
      <c r="FR160" s="80"/>
      <c r="FS160" s="80"/>
      <c r="FT160" s="80"/>
      <c r="FU160" s="80"/>
      <c r="FV160" s="80"/>
      <c r="FW160" s="80"/>
      <c r="FX160" s="80"/>
      <c r="FY160" s="80"/>
      <c r="GH160" s="67"/>
      <c r="HA160" s="68"/>
      <c r="HK160" s="69"/>
      <c r="HL160" s="68"/>
      <c r="HM160" s="67"/>
      <c r="HR160" s="66"/>
      <c r="HU160" s="67"/>
      <c r="HY160" s="66"/>
      <c r="IA160" s="67"/>
      <c r="IG160" s="66"/>
    </row>
    <row r="161" spans="6:241" ht="15" customHeight="1"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DU161" s="83"/>
      <c r="DV161" s="83"/>
      <c r="DW161" s="83"/>
      <c r="DX161" s="83"/>
      <c r="DY161" s="83"/>
      <c r="DZ161" s="83"/>
      <c r="EA161" s="83"/>
      <c r="EB161" s="83"/>
      <c r="EC161" s="83"/>
      <c r="ED161" s="83"/>
      <c r="EE161" s="83"/>
      <c r="EF161" s="83"/>
      <c r="EG161" s="83"/>
      <c r="EH161" s="83"/>
      <c r="EI161" s="83"/>
      <c r="EJ161" s="83"/>
      <c r="EK161" s="83"/>
      <c r="EL161" s="83"/>
      <c r="EM161" s="83"/>
      <c r="EN161" s="83"/>
      <c r="EO161" s="83"/>
      <c r="EP161" s="83"/>
      <c r="EQ161" s="83"/>
      <c r="ER161" s="83"/>
      <c r="ES161" s="83"/>
      <c r="ET161" s="83"/>
      <c r="EU161" s="83"/>
      <c r="EV161" s="83"/>
      <c r="EW161" s="83"/>
      <c r="EX161" s="83"/>
      <c r="EY161" s="83"/>
      <c r="EZ161" s="83"/>
      <c r="FA161" s="83"/>
      <c r="FB161" s="83"/>
      <c r="FC161" s="83"/>
      <c r="FD161" s="83"/>
      <c r="FE161" s="83"/>
      <c r="FF161" s="80"/>
      <c r="FR161" s="80"/>
      <c r="FS161" s="80"/>
      <c r="FT161" s="80"/>
      <c r="FU161" s="80"/>
      <c r="FV161" s="80"/>
      <c r="FW161" s="80"/>
      <c r="FX161" s="80"/>
      <c r="FY161" s="80"/>
      <c r="GH161" s="67"/>
      <c r="HA161" s="68"/>
      <c r="HK161" s="69"/>
      <c r="HL161" s="68"/>
      <c r="HM161" s="67"/>
      <c r="HR161" s="66"/>
      <c r="HU161" s="67"/>
      <c r="HY161" s="66"/>
      <c r="IA161" s="67"/>
      <c r="IG161" s="66"/>
    </row>
    <row r="162" spans="6:241" ht="15" customHeight="1"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DU162" s="83"/>
      <c r="DV162" s="83"/>
      <c r="DW162" s="83"/>
      <c r="DX162" s="83"/>
      <c r="DY162" s="83"/>
      <c r="DZ162" s="83"/>
      <c r="EA162" s="83"/>
      <c r="EB162" s="83"/>
      <c r="EC162" s="83"/>
      <c r="ED162" s="83"/>
      <c r="EE162" s="83"/>
      <c r="EF162" s="83"/>
      <c r="EG162" s="83"/>
      <c r="EH162" s="83"/>
      <c r="EI162" s="83"/>
      <c r="EJ162" s="83"/>
      <c r="EK162" s="83"/>
      <c r="EL162" s="83"/>
      <c r="EM162" s="83"/>
      <c r="EN162" s="83"/>
      <c r="EO162" s="83"/>
      <c r="EP162" s="83"/>
      <c r="EQ162" s="83"/>
      <c r="ER162" s="83"/>
      <c r="ES162" s="83"/>
      <c r="ET162" s="83"/>
      <c r="EU162" s="83"/>
      <c r="EV162" s="83"/>
      <c r="EW162" s="83"/>
      <c r="EX162" s="83"/>
      <c r="EY162" s="83"/>
      <c r="EZ162" s="83"/>
      <c r="FA162" s="83"/>
      <c r="FB162" s="83"/>
      <c r="FC162" s="83"/>
      <c r="FD162" s="83"/>
      <c r="FE162" s="83"/>
      <c r="FF162" s="80"/>
      <c r="FR162" s="80"/>
      <c r="FS162" s="80"/>
      <c r="FT162" s="80"/>
      <c r="FU162" s="80"/>
      <c r="FV162" s="80"/>
      <c r="FW162" s="80"/>
      <c r="FX162" s="80"/>
      <c r="FY162" s="80"/>
      <c r="GH162" s="67"/>
      <c r="HA162" s="68"/>
      <c r="HK162" s="69"/>
      <c r="HL162" s="68"/>
      <c r="HM162" s="67"/>
      <c r="HR162" s="66"/>
      <c r="HU162" s="67"/>
      <c r="HY162" s="66"/>
      <c r="IA162" s="67"/>
      <c r="IG162" s="66"/>
    </row>
    <row r="163" spans="6:241" ht="15" customHeight="1"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DU163" s="83"/>
      <c r="DV163" s="83"/>
      <c r="DW163" s="83"/>
      <c r="DX163" s="83"/>
      <c r="DY163" s="83"/>
      <c r="DZ163" s="83"/>
      <c r="EA163" s="83"/>
      <c r="EB163" s="83"/>
      <c r="EC163" s="83"/>
      <c r="ED163" s="83"/>
      <c r="EE163" s="83"/>
      <c r="EF163" s="83"/>
      <c r="EG163" s="83"/>
      <c r="EH163" s="83"/>
      <c r="EI163" s="83"/>
      <c r="EJ163" s="83"/>
      <c r="EK163" s="83"/>
      <c r="EL163" s="83"/>
      <c r="EM163" s="83"/>
      <c r="EN163" s="83"/>
      <c r="EO163" s="83"/>
      <c r="EP163" s="83"/>
      <c r="EQ163" s="83"/>
      <c r="ER163" s="83"/>
      <c r="ES163" s="83"/>
      <c r="ET163" s="83"/>
      <c r="EU163" s="83"/>
      <c r="EV163" s="83"/>
      <c r="EW163" s="83"/>
      <c r="EX163" s="83"/>
      <c r="EY163" s="83"/>
      <c r="EZ163" s="83"/>
      <c r="FA163" s="83"/>
      <c r="FB163" s="83"/>
      <c r="FC163" s="83"/>
      <c r="FD163" s="83"/>
      <c r="FE163" s="83"/>
      <c r="FF163" s="80"/>
      <c r="FR163" s="80"/>
      <c r="FS163" s="80"/>
      <c r="FT163" s="80"/>
      <c r="FU163" s="80"/>
      <c r="FV163" s="80"/>
      <c r="FW163" s="80"/>
      <c r="FX163" s="80"/>
      <c r="FY163" s="80"/>
      <c r="GH163" s="67"/>
      <c r="HA163" s="68"/>
      <c r="HK163" s="69"/>
      <c r="HL163" s="68"/>
      <c r="HM163" s="67"/>
      <c r="HR163" s="66"/>
      <c r="HU163" s="67"/>
      <c r="HY163" s="66"/>
      <c r="IA163" s="67"/>
      <c r="IG163" s="66"/>
    </row>
    <row r="164" spans="6:241" ht="15" customHeight="1"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DU164" s="83"/>
      <c r="DV164" s="83"/>
      <c r="DW164" s="83"/>
      <c r="DX164" s="83"/>
      <c r="DY164" s="83"/>
      <c r="DZ164" s="83"/>
      <c r="EA164" s="83"/>
      <c r="EB164" s="83"/>
      <c r="EC164" s="83"/>
      <c r="ED164" s="83"/>
      <c r="EE164" s="83"/>
      <c r="EF164" s="83"/>
      <c r="EG164" s="83"/>
      <c r="EH164" s="83"/>
      <c r="EI164" s="83"/>
      <c r="EJ164" s="83"/>
      <c r="EK164" s="83"/>
      <c r="EL164" s="83"/>
      <c r="EM164" s="83"/>
      <c r="EN164" s="83"/>
      <c r="EO164" s="83"/>
      <c r="EP164" s="83"/>
      <c r="EQ164" s="83"/>
      <c r="ER164" s="83"/>
      <c r="ES164" s="83"/>
      <c r="ET164" s="83"/>
      <c r="EU164" s="83"/>
      <c r="EV164" s="83"/>
      <c r="EW164" s="83"/>
      <c r="EX164" s="83"/>
      <c r="EY164" s="83"/>
      <c r="EZ164" s="83"/>
      <c r="FA164" s="83"/>
      <c r="FB164" s="83"/>
      <c r="FC164" s="83"/>
      <c r="FD164" s="83"/>
      <c r="FE164" s="83"/>
      <c r="FF164" s="80"/>
      <c r="FR164" s="80"/>
      <c r="FS164" s="80"/>
      <c r="FT164" s="80"/>
      <c r="FU164" s="80"/>
      <c r="FV164" s="80"/>
      <c r="FW164" s="80"/>
      <c r="FX164" s="80"/>
      <c r="FY164" s="80"/>
      <c r="GH164" s="67"/>
      <c r="HA164" s="68"/>
      <c r="HK164" s="69"/>
      <c r="HL164" s="68"/>
      <c r="HM164" s="67"/>
      <c r="HR164" s="66"/>
      <c r="HU164" s="67"/>
      <c r="HY164" s="66"/>
      <c r="IA164" s="67"/>
      <c r="IG164" s="66"/>
    </row>
    <row r="165" spans="6:241" ht="15" customHeight="1"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DU165" s="83"/>
      <c r="DV165" s="83"/>
      <c r="DW165" s="83"/>
      <c r="DX165" s="83"/>
      <c r="DY165" s="83"/>
      <c r="DZ165" s="83"/>
      <c r="EA165" s="83"/>
      <c r="EB165" s="83"/>
      <c r="EC165" s="83"/>
      <c r="ED165" s="83"/>
      <c r="EE165" s="83"/>
      <c r="EF165" s="83"/>
      <c r="EG165" s="83"/>
      <c r="EH165" s="83"/>
      <c r="EI165" s="83"/>
      <c r="EJ165" s="83"/>
      <c r="EK165" s="83"/>
      <c r="EL165" s="83"/>
      <c r="EM165" s="83"/>
      <c r="EN165" s="83"/>
      <c r="EO165" s="83"/>
      <c r="EP165" s="83"/>
      <c r="EQ165" s="83"/>
      <c r="ER165" s="83"/>
      <c r="ES165" s="83"/>
      <c r="ET165" s="83"/>
      <c r="EU165" s="83"/>
      <c r="EV165" s="83"/>
      <c r="EW165" s="83"/>
      <c r="EX165" s="83"/>
      <c r="EY165" s="83"/>
      <c r="EZ165" s="83"/>
      <c r="FA165" s="83"/>
      <c r="FB165" s="83"/>
      <c r="FC165" s="83"/>
      <c r="FD165" s="83"/>
      <c r="FE165" s="83"/>
      <c r="FF165" s="80"/>
      <c r="FR165" s="80"/>
      <c r="FS165" s="80"/>
      <c r="FT165" s="80"/>
      <c r="FU165" s="80"/>
      <c r="FV165" s="80"/>
      <c r="FW165" s="80"/>
      <c r="FX165" s="80"/>
      <c r="FY165" s="80"/>
      <c r="GH165" s="67"/>
      <c r="HA165" s="68"/>
      <c r="HK165" s="69"/>
      <c r="HL165" s="68"/>
      <c r="HM165" s="67"/>
      <c r="HR165" s="66"/>
      <c r="HU165" s="67"/>
      <c r="HY165" s="66"/>
      <c r="IA165" s="67"/>
      <c r="IG165" s="66"/>
    </row>
    <row r="166" spans="6:241" ht="15" customHeight="1"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DU166" s="83"/>
      <c r="DV166" s="83"/>
      <c r="DW166" s="83"/>
      <c r="DX166" s="83"/>
      <c r="DY166" s="83"/>
      <c r="DZ166" s="83"/>
      <c r="EA166" s="83"/>
      <c r="EB166" s="83"/>
      <c r="EC166" s="83"/>
      <c r="ED166" s="83"/>
      <c r="EE166" s="83"/>
      <c r="EF166" s="83"/>
      <c r="EG166" s="83"/>
      <c r="EH166" s="83"/>
      <c r="EI166" s="83"/>
      <c r="EJ166" s="83"/>
      <c r="EK166" s="83"/>
      <c r="EL166" s="83"/>
      <c r="EM166" s="83"/>
      <c r="EN166" s="83"/>
      <c r="EO166" s="83"/>
      <c r="EP166" s="83"/>
      <c r="EQ166" s="83"/>
      <c r="ER166" s="83"/>
      <c r="ES166" s="83"/>
      <c r="ET166" s="83"/>
      <c r="EU166" s="83"/>
      <c r="EV166" s="83"/>
      <c r="EW166" s="83"/>
      <c r="EX166" s="83"/>
      <c r="EY166" s="83"/>
      <c r="EZ166" s="83"/>
      <c r="FA166" s="83"/>
      <c r="FB166" s="83"/>
      <c r="FC166" s="83"/>
      <c r="FD166" s="83"/>
      <c r="FE166" s="83"/>
      <c r="FF166" s="80"/>
      <c r="FR166" s="80"/>
      <c r="FS166" s="80"/>
      <c r="FT166" s="80"/>
      <c r="FU166" s="80"/>
      <c r="FV166" s="80"/>
      <c r="FW166" s="80"/>
      <c r="FX166" s="80"/>
      <c r="FY166" s="80"/>
      <c r="GH166" s="67"/>
      <c r="HA166" s="68"/>
      <c r="HK166" s="69"/>
      <c r="HL166" s="68"/>
      <c r="HM166" s="67"/>
      <c r="HR166" s="66"/>
      <c r="HU166" s="67"/>
      <c r="HY166" s="66"/>
      <c r="IA166" s="67"/>
      <c r="IG166" s="66"/>
    </row>
    <row r="167" spans="6:241" ht="15" customHeight="1"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DU167" s="83"/>
      <c r="DV167" s="83"/>
      <c r="DW167" s="83"/>
      <c r="DX167" s="83"/>
      <c r="DY167" s="83"/>
      <c r="DZ167" s="83"/>
      <c r="EA167" s="83"/>
      <c r="EB167" s="83"/>
      <c r="EC167" s="83"/>
      <c r="ED167" s="83"/>
      <c r="EE167" s="83"/>
      <c r="EF167" s="83"/>
      <c r="EG167" s="83"/>
      <c r="EH167" s="83"/>
      <c r="EI167" s="83"/>
      <c r="EJ167" s="83"/>
      <c r="EK167" s="83"/>
      <c r="EL167" s="83"/>
      <c r="EM167" s="83"/>
      <c r="EN167" s="83"/>
      <c r="EO167" s="83"/>
      <c r="EP167" s="83"/>
      <c r="EQ167" s="83"/>
      <c r="ER167" s="83"/>
      <c r="ES167" s="83"/>
      <c r="ET167" s="83"/>
      <c r="EU167" s="83"/>
      <c r="EV167" s="83"/>
      <c r="EW167" s="83"/>
      <c r="EX167" s="83"/>
      <c r="EY167" s="83"/>
      <c r="EZ167" s="83"/>
      <c r="FA167" s="83"/>
      <c r="FB167" s="83"/>
      <c r="FC167" s="83"/>
      <c r="FD167" s="83"/>
      <c r="FE167" s="83"/>
      <c r="FF167" s="80"/>
      <c r="FR167" s="80"/>
      <c r="FS167" s="80"/>
      <c r="FT167" s="80"/>
      <c r="FU167" s="80"/>
      <c r="FV167" s="80"/>
      <c r="FW167" s="80"/>
      <c r="FX167" s="80"/>
      <c r="FY167" s="80"/>
      <c r="GH167" s="67"/>
      <c r="HA167" s="68"/>
      <c r="HK167" s="69"/>
      <c r="HL167" s="68"/>
      <c r="HM167" s="67"/>
      <c r="HR167" s="66"/>
      <c r="HU167" s="67"/>
      <c r="HY167" s="66"/>
      <c r="IA167" s="67"/>
      <c r="IG167" s="66"/>
    </row>
    <row r="168" spans="6:241" ht="15" customHeight="1"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DU168" s="83"/>
      <c r="DV168" s="83"/>
      <c r="DW168" s="83"/>
      <c r="DX168" s="83"/>
      <c r="DY168" s="83"/>
      <c r="DZ168" s="83"/>
      <c r="EA168" s="83"/>
      <c r="EB168" s="83"/>
      <c r="EC168" s="83"/>
      <c r="ED168" s="83"/>
      <c r="EE168" s="83"/>
      <c r="EF168" s="83"/>
      <c r="EG168" s="83"/>
      <c r="EH168" s="83"/>
      <c r="EI168" s="83"/>
      <c r="EJ168" s="83"/>
      <c r="EK168" s="83"/>
      <c r="EL168" s="83"/>
      <c r="EM168" s="83"/>
      <c r="EN168" s="83"/>
      <c r="EO168" s="83"/>
      <c r="EP168" s="83"/>
      <c r="EQ168" s="83"/>
      <c r="ER168" s="83"/>
      <c r="ES168" s="83"/>
      <c r="ET168" s="83"/>
      <c r="EU168" s="83"/>
      <c r="EV168" s="83"/>
      <c r="EW168" s="83"/>
      <c r="EX168" s="83"/>
      <c r="EY168" s="83"/>
      <c r="EZ168" s="83"/>
      <c r="FA168" s="83"/>
      <c r="FB168" s="83"/>
      <c r="FC168" s="83"/>
      <c r="FD168" s="83"/>
      <c r="FE168" s="83"/>
      <c r="FF168" s="80"/>
      <c r="FR168" s="80"/>
      <c r="FS168" s="80"/>
      <c r="FT168" s="80"/>
      <c r="FU168" s="80"/>
      <c r="FV168" s="80"/>
      <c r="FW168" s="80"/>
      <c r="FX168" s="80"/>
      <c r="FY168" s="80"/>
      <c r="GH168" s="67"/>
      <c r="HA168" s="68"/>
      <c r="HK168" s="69"/>
      <c r="HL168" s="68"/>
      <c r="HM168" s="67"/>
      <c r="HR168" s="66"/>
      <c r="HU168" s="67"/>
      <c r="HY168" s="66"/>
      <c r="IA168" s="67"/>
      <c r="IG168" s="66"/>
    </row>
    <row r="169" spans="6:241" ht="15" customHeight="1"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DU169" s="83"/>
      <c r="DV169" s="83"/>
      <c r="DW169" s="83"/>
      <c r="DX169" s="83"/>
      <c r="DY169" s="83"/>
      <c r="DZ169" s="83"/>
      <c r="EA169" s="83"/>
      <c r="EB169" s="83"/>
      <c r="EC169" s="83"/>
      <c r="ED169" s="83"/>
      <c r="EE169" s="83"/>
      <c r="EF169" s="83"/>
      <c r="EG169" s="83"/>
      <c r="EH169" s="83"/>
      <c r="EI169" s="83"/>
      <c r="EJ169" s="83"/>
      <c r="EK169" s="83"/>
      <c r="EL169" s="83"/>
      <c r="EM169" s="83"/>
      <c r="EN169" s="83"/>
      <c r="EO169" s="83"/>
      <c r="EP169" s="83"/>
      <c r="EQ169" s="83"/>
      <c r="ER169" s="83"/>
      <c r="ES169" s="83"/>
      <c r="ET169" s="83"/>
      <c r="EU169" s="83"/>
      <c r="EV169" s="83"/>
      <c r="EW169" s="83"/>
      <c r="EX169" s="83"/>
      <c r="EY169" s="83"/>
      <c r="EZ169" s="83"/>
      <c r="FA169" s="83"/>
      <c r="FB169" s="83"/>
      <c r="FC169" s="83"/>
      <c r="FD169" s="83"/>
      <c r="FE169" s="83"/>
      <c r="FF169" s="80"/>
      <c r="FR169" s="80"/>
      <c r="FS169" s="80"/>
      <c r="FT169" s="80"/>
      <c r="FU169" s="80"/>
      <c r="FV169" s="80"/>
      <c r="FW169" s="80"/>
      <c r="FX169" s="80"/>
      <c r="FY169" s="80"/>
      <c r="GH169" s="67"/>
      <c r="HA169" s="68"/>
      <c r="HK169" s="69"/>
      <c r="HL169" s="68"/>
      <c r="HM169" s="67"/>
      <c r="HR169" s="66"/>
      <c r="HU169" s="67"/>
      <c r="HY169" s="66"/>
      <c r="IA169" s="67"/>
      <c r="IG169" s="66"/>
    </row>
    <row r="170" spans="6:241" ht="15" customHeight="1"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DU170" s="83"/>
      <c r="DV170" s="83"/>
      <c r="DW170" s="83"/>
      <c r="DX170" s="83"/>
      <c r="DY170" s="83"/>
      <c r="DZ170" s="83"/>
      <c r="EA170" s="83"/>
      <c r="EB170" s="83"/>
      <c r="EC170" s="83"/>
      <c r="ED170" s="83"/>
      <c r="EE170" s="83"/>
      <c r="EF170" s="83"/>
      <c r="EG170" s="83"/>
      <c r="EH170" s="83"/>
      <c r="EI170" s="83"/>
      <c r="EJ170" s="83"/>
      <c r="EK170" s="83"/>
      <c r="EL170" s="83"/>
      <c r="EM170" s="83"/>
      <c r="EN170" s="83"/>
      <c r="EO170" s="83"/>
      <c r="EP170" s="83"/>
      <c r="EQ170" s="83"/>
      <c r="ER170" s="83"/>
      <c r="ES170" s="83"/>
      <c r="ET170" s="83"/>
      <c r="EU170" s="83"/>
      <c r="EV170" s="83"/>
      <c r="EW170" s="83"/>
      <c r="EX170" s="83"/>
      <c r="EY170" s="83"/>
      <c r="EZ170" s="83"/>
      <c r="FA170" s="83"/>
      <c r="FB170" s="83"/>
      <c r="FC170" s="83"/>
      <c r="FD170" s="83"/>
      <c r="FE170" s="83"/>
      <c r="FF170" s="80"/>
      <c r="FR170" s="80"/>
      <c r="FS170" s="80"/>
      <c r="FT170" s="80"/>
      <c r="FU170" s="80"/>
      <c r="FV170" s="80"/>
      <c r="FW170" s="80"/>
      <c r="FX170" s="80"/>
      <c r="FY170" s="80"/>
      <c r="GH170" s="67"/>
      <c r="HA170" s="68"/>
      <c r="HK170" s="69"/>
      <c r="HL170" s="68"/>
      <c r="HM170" s="67"/>
      <c r="HR170" s="66"/>
      <c r="HU170" s="67"/>
      <c r="HY170" s="66"/>
      <c r="IA170" s="67"/>
      <c r="IG170" s="66"/>
    </row>
    <row r="171" spans="6:241" ht="15" customHeight="1"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DU171" s="83"/>
      <c r="DV171" s="83"/>
      <c r="DW171" s="83"/>
      <c r="DX171" s="83"/>
      <c r="DY171" s="83"/>
      <c r="DZ171" s="83"/>
      <c r="EA171" s="83"/>
      <c r="EB171" s="83"/>
      <c r="EC171" s="83"/>
      <c r="ED171" s="83"/>
      <c r="EE171" s="83"/>
      <c r="EF171" s="83"/>
      <c r="EG171" s="83"/>
      <c r="EH171" s="83"/>
      <c r="EI171" s="83"/>
      <c r="EJ171" s="83"/>
      <c r="EK171" s="83"/>
      <c r="EL171" s="83"/>
      <c r="EM171" s="83"/>
      <c r="EN171" s="83"/>
      <c r="EO171" s="83"/>
      <c r="EP171" s="83"/>
      <c r="EQ171" s="83"/>
      <c r="ER171" s="83"/>
      <c r="ES171" s="83"/>
      <c r="ET171" s="83"/>
      <c r="EU171" s="83"/>
      <c r="EV171" s="83"/>
      <c r="EW171" s="83"/>
      <c r="EX171" s="83"/>
      <c r="EY171" s="83"/>
      <c r="EZ171" s="83"/>
      <c r="FA171" s="83"/>
      <c r="FB171" s="83"/>
      <c r="FC171" s="83"/>
      <c r="FD171" s="83"/>
      <c r="FE171" s="83"/>
      <c r="FF171" s="80"/>
      <c r="FR171" s="80"/>
      <c r="FS171" s="80"/>
      <c r="FT171" s="80"/>
      <c r="FU171" s="80"/>
      <c r="FV171" s="80"/>
      <c r="FW171" s="80"/>
      <c r="FX171" s="80"/>
      <c r="FY171" s="80"/>
      <c r="GH171" s="67"/>
      <c r="HA171" s="68"/>
      <c r="HK171" s="69"/>
      <c r="HL171" s="68"/>
      <c r="HM171" s="67"/>
      <c r="HR171" s="66"/>
      <c r="HU171" s="67"/>
      <c r="HY171" s="66"/>
      <c r="IA171" s="67"/>
      <c r="IG171" s="66"/>
    </row>
    <row r="172" spans="6:241" ht="15" customHeight="1"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DU172" s="83"/>
      <c r="DV172" s="83"/>
      <c r="DW172" s="83"/>
      <c r="DX172" s="83"/>
      <c r="DY172" s="83"/>
      <c r="DZ172" s="83"/>
      <c r="EA172" s="83"/>
      <c r="EB172" s="83"/>
      <c r="EC172" s="83"/>
      <c r="ED172" s="83"/>
      <c r="EE172" s="83"/>
      <c r="EF172" s="83"/>
      <c r="EG172" s="83"/>
      <c r="EH172" s="83"/>
      <c r="EI172" s="83"/>
      <c r="EJ172" s="83"/>
      <c r="EK172" s="83"/>
      <c r="EL172" s="83"/>
      <c r="EM172" s="83"/>
      <c r="EN172" s="83"/>
      <c r="EO172" s="83"/>
      <c r="EP172" s="83"/>
      <c r="EQ172" s="83"/>
      <c r="ER172" s="83"/>
      <c r="ES172" s="83"/>
      <c r="ET172" s="83"/>
      <c r="EU172" s="83"/>
      <c r="EV172" s="83"/>
      <c r="EW172" s="83"/>
      <c r="EX172" s="83"/>
      <c r="EY172" s="83"/>
      <c r="EZ172" s="83"/>
      <c r="FA172" s="83"/>
      <c r="FB172" s="83"/>
      <c r="FC172" s="83"/>
      <c r="FD172" s="83"/>
      <c r="FE172" s="83"/>
      <c r="FF172" s="80"/>
      <c r="FR172" s="80"/>
      <c r="FS172" s="80"/>
      <c r="FT172" s="80"/>
      <c r="FU172" s="80"/>
      <c r="FV172" s="80"/>
      <c r="FW172" s="80"/>
      <c r="FX172" s="80"/>
      <c r="FY172" s="80"/>
      <c r="GH172" s="67"/>
      <c r="HA172" s="68"/>
      <c r="HK172" s="69"/>
      <c r="HL172" s="68"/>
      <c r="HM172" s="67"/>
      <c r="HR172" s="66"/>
      <c r="HU172" s="67"/>
      <c r="HY172" s="66"/>
      <c r="IA172" s="67"/>
      <c r="IG172" s="66"/>
    </row>
  </sheetData>
  <sheetProtection/>
  <mergeCells count="35">
    <mergeCell ref="A3:A4"/>
    <mergeCell ref="BE3:BI3"/>
    <mergeCell ref="AU3:AY3"/>
    <mergeCell ref="AF3:AJ3"/>
    <mergeCell ref="B3:F3"/>
    <mergeCell ref="V3:Z3"/>
    <mergeCell ref="L3:P3"/>
    <mergeCell ref="EV3:EZ3"/>
    <mergeCell ref="AZ3:BD3"/>
    <mergeCell ref="BO3:BS3"/>
    <mergeCell ref="BY3:CC3"/>
    <mergeCell ref="CD3:CH3"/>
    <mergeCell ref="EL3:EP3"/>
    <mergeCell ref="DH3:DL3"/>
    <mergeCell ref="DW3:EA3"/>
    <mergeCell ref="EQ3:EU3"/>
    <mergeCell ref="BT3:BX3"/>
    <mergeCell ref="DH44:DL44"/>
    <mergeCell ref="DM44:DQ44"/>
    <mergeCell ref="EG3:EK3"/>
    <mergeCell ref="B2:P2"/>
    <mergeCell ref="DR3:DV3"/>
    <mergeCell ref="DM3:DQ3"/>
    <mergeCell ref="CN3:CR3"/>
    <mergeCell ref="CI3:CM3"/>
    <mergeCell ref="G3:K3"/>
    <mergeCell ref="AP3:AT3"/>
    <mergeCell ref="AA3:AE3"/>
    <mergeCell ref="Q3:U3"/>
    <mergeCell ref="CX3:DB3"/>
    <mergeCell ref="BJ3:BN3"/>
    <mergeCell ref="AK3:AO3"/>
    <mergeCell ref="EB3:EF3"/>
    <mergeCell ref="CS3:CW3"/>
    <mergeCell ref="DC3:DG3"/>
  </mergeCells>
  <printOptions/>
  <pageMargins left="0.42" right="0" top="0.19" bottom="0" header="0.19" footer="0.24"/>
  <pageSetup horizontalDpi="600" verticalDpi="600" orientation="landscape" paperSize="9" scale="77" r:id="rId1"/>
  <colBreaks count="4" manualBreakCount="4">
    <brk id="26" max="42" man="1"/>
    <brk id="51" max="42" man="1"/>
    <brk id="101" max="42" man="1"/>
    <brk id="146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2019-12-30T09:41:37Z</cp:lastPrinted>
  <dcterms:created xsi:type="dcterms:W3CDTF">1996-10-08T23:32:33Z</dcterms:created>
  <dcterms:modified xsi:type="dcterms:W3CDTF">2020-01-09T12:17:02Z</dcterms:modified>
  <cp:category/>
  <cp:version/>
  <cp:contentType/>
  <cp:contentStatus/>
</cp:coreProperties>
</file>